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1.2023" sheetId="12" r:id="rId1"/>
  </sheets>
  <definedNames>
    <definedName name="_xlnm.Print_Titles" localSheetId="0">'01.01.2023'!$3:$3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2"/>
  <c r="E32"/>
  <c r="E29"/>
  <c r="E23"/>
  <c r="E20" s="1"/>
  <c r="E11"/>
  <c r="E7"/>
  <c r="E6"/>
  <c r="D29"/>
  <c r="C29"/>
  <c r="D23"/>
  <c r="C23"/>
  <c r="D20"/>
  <c r="C20"/>
  <c r="D11"/>
  <c r="C11"/>
  <c r="D7"/>
  <c r="C7"/>
  <c r="D6"/>
  <c r="C6"/>
  <c r="D5"/>
  <c r="C5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D33"/>
  <c r="C33"/>
  <c r="C32" s="1"/>
  <c r="B33"/>
  <c r="D32"/>
  <c r="G32" s="1"/>
  <c r="B32"/>
  <c r="B29"/>
  <c r="H28"/>
  <c r="G28"/>
  <c r="F28"/>
  <c r="H27"/>
  <c r="G27"/>
  <c r="F27"/>
  <c r="H26"/>
  <c r="G26"/>
  <c r="F26"/>
  <c r="F25"/>
  <c r="H24"/>
  <c r="G24"/>
  <c r="F24"/>
  <c r="G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G11"/>
  <c r="H11"/>
  <c r="B11"/>
  <c r="H10"/>
  <c r="G10"/>
  <c r="F10"/>
  <c r="H9"/>
  <c r="G9"/>
  <c r="F9"/>
  <c r="H8"/>
  <c r="G8"/>
  <c r="F8"/>
  <c r="G7"/>
  <c r="H7"/>
  <c r="B7"/>
  <c r="G6"/>
  <c r="B6"/>
  <c r="B5" s="1"/>
  <c r="B4" s="1"/>
  <c r="E5" l="1"/>
  <c r="H33"/>
  <c r="G33"/>
  <c r="C4"/>
  <c r="E4"/>
  <c r="F6"/>
  <c r="H6"/>
  <c r="F23"/>
  <c r="H23"/>
  <c r="F32"/>
  <c r="H32"/>
  <c r="F7"/>
  <c r="F11"/>
  <c r="F33"/>
  <c r="H20" l="1"/>
  <c r="F20"/>
  <c r="G20"/>
  <c r="H5" l="1"/>
  <c r="F5"/>
  <c r="G5"/>
  <c r="D4"/>
  <c r="G4" l="1"/>
  <c r="H4"/>
  <c r="F4"/>
</calcChain>
</file>

<file path=xl/sharedStrings.xml><?xml version="1.0" encoding="utf-8"?>
<sst xmlns="http://schemas.openxmlformats.org/spreadsheetml/2006/main" count="50" uniqueCount="50">
  <si>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</si>
  <si>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</si>
  <si>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</si>
  <si>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</si>
  <si>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</si>
  <si>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</si>
  <si>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</si>
  <si>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</si>
  <si>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</si>
  <si>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</si>
  <si>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</si>
  <si>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</si>
  <si>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</si>
  <si>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</si>
  <si>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</si>
  <si>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</si>
  <si>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</si>
  <si>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</si>
  <si>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</si>
  <si>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</si>
  <si>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</si>
  <si>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</si>
  <si>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</si>
  <si>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</si>
  <si>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</si>
  <si>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</si>
  <si>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</si>
  <si>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</si>
  <si>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</si>
  <si>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</si>
  <si>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</si>
  <si>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</si>
  <si>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</si>
  <si>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</si>
  <si>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</si>
  <si>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</si>
  <si>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</si>
  <si>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</si>
  <si>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</si>
  <si>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</si>
  <si>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</si>
  <si>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</si>
  <si>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</si>
  <si>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</si>
  <si>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</si>
  <si>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</si>
  <si>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Исполнено в 2022 году</t>
  </si>
  <si>
    <t>Исполнено в 2021 году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</si>
  <si>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</si>
  <si>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доходов бюджета муниципального образования муниципального района "Малоярославецкий район" на 01.01.2023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</si>
</sst>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30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9" fillId="0" borderId="1" xfId="0" applyNumberFormat="1" applyFont="1" applyBorder="1" applyProtection="1">
      <protection locked="0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3" borderId="2" xfId="5" applyFont="1" applyFill="1" applyBorder="1">
      <alignment horizontal="right" vertical="top" shrinkToFit="1"/>
    </xf>
    <xf numFmtId="3" fontId="6" fillId="3" borderId="2" xfId="5" applyNumberFormat="1" applyFont="1" applyFill="1" applyBorder="1" applyAlignment="1">
      <alignment horizontal="right" shrinkToFit="1"/>
    </xf>
    <xf numFmtId="3" fontId="7" fillId="0" borderId="2" xfId="0" applyNumberFormat="1" applyFont="1" applyBorder="1" applyProtection="1">
      <protection locked="0"/>
    </xf>
    <xf numFmtId="4" fontId="6" fillId="0" borderId="2" xfId="5" applyFont="1" applyFill="1" applyBorder="1">
      <alignment horizontal="right" vertical="top" shrinkToFit="1"/>
    </xf>
    <xf numFmtId="3" fontId="6" fillId="0" borderId="2" xfId="5" applyNumberFormat="1" applyFont="1" applyFill="1" applyBorder="1" applyAlignment="1">
      <alignment horizontal="right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9" fillId="0" borderId="2" xfId="0" applyNumberFormat="1" applyFont="1" applyBorder="1" applyProtection="1"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7" fillId="3" borderId="1" xfId="0" applyNumberFormat="1" applyFont="1" applyFill="1" applyBorder="1" applyProtection="1">
      <protection locked="0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E7" sqref="E7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25" t="s">
        <v>49</v>
      </c>
      <c r="B1" s="25"/>
      <c r="C1" s="25"/>
      <c r="D1" s="25"/>
      <c r="E1" s="25"/>
      <c r="F1" s="25"/>
      <c r="G1" s="25"/>
      <c r="H1" s="25"/>
    </row>
    <row r="2" spans="1:8" ht="37.5" customHeight="1">
      <c r="A2" s="26" t="s">
        <v>0</v>
      </c>
      <c r="B2" s="27" t="s">
        <v>39</v>
      </c>
      <c r="C2" s="27"/>
      <c r="D2" s="28" t="s">
        <v>46</v>
      </c>
      <c r="E2" s="29" t="s">
        <v>47</v>
      </c>
      <c r="F2" s="26" t="s">
        <v>42</v>
      </c>
      <c r="G2" s="27" t="s">
        <v>43</v>
      </c>
      <c r="H2" s="27"/>
    </row>
    <row r="3" spans="1:8" ht="51" customHeight="1">
      <c r="A3" s="26"/>
      <c r="B3" s="23" t="s">
        <v>40</v>
      </c>
      <c r="C3" s="22" t="s">
        <v>41</v>
      </c>
      <c r="D3" s="28"/>
      <c r="E3" s="29"/>
      <c r="F3" s="26"/>
      <c r="G3" s="22" t="s">
        <v>44</v>
      </c>
      <c r="H3" s="7" t="s">
        <v>45</v>
      </c>
    </row>
    <row r="4" spans="1:8" s="2" customFormat="1" ht="15" customHeight="1">
      <c r="A4" s="8" t="s">
        <v>1</v>
      </c>
      <c r="B4" s="9">
        <f>B5+B32</f>
        <v>3816104654.71</v>
      </c>
      <c r="C4" s="19">
        <f>C5+C32</f>
        <v>4578125227.7400007</v>
      </c>
      <c r="D4" s="19">
        <f>D5+D32</f>
        <v>4553082239.54</v>
      </c>
      <c r="E4" s="19">
        <f>E5+E32</f>
        <v>2312410519.9099998</v>
      </c>
      <c r="F4" s="10">
        <f>D4/E4*100</f>
        <v>196.8976615673418</v>
      </c>
      <c r="G4" s="10">
        <f>D4/B4*100</f>
        <v>119.31230014670564</v>
      </c>
      <c r="H4" s="11">
        <f>D4/C4*100</f>
        <v>99.4529859504878</v>
      </c>
    </row>
    <row r="5" spans="1:8" s="2" customFormat="1" ht="15" customHeight="1" outlineLevel="1">
      <c r="A5" s="8" t="s">
        <v>2</v>
      </c>
      <c r="B5" s="12">
        <f>B6+B20</f>
        <v>521798670.07999998</v>
      </c>
      <c r="C5" s="19">
        <f>C6+C20</f>
        <v>553018910.92999995</v>
      </c>
      <c r="D5" s="19">
        <f>D6+D20</f>
        <v>599435091.73000002</v>
      </c>
      <c r="E5" s="19">
        <f>E6+E20</f>
        <v>552763540.31000006</v>
      </c>
      <c r="F5" s="13">
        <f t="shared" ref="F5:F42" si="0">D5/E5*100</f>
        <v>108.44331219707901</v>
      </c>
      <c r="G5" s="13">
        <f t="shared" ref="G5:G42" si="1">D5/B5*100</f>
        <v>114.87861623681354</v>
      </c>
      <c r="H5" s="11">
        <f t="shared" ref="H5:H42" si="2">D5/C5*100</f>
        <v>108.39323572532864</v>
      </c>
    </row>
    <row r="6" spans="1:8" s="2" customFormat="1" ht="15" customHeight="1" outlineLevel="1">
      <c r="A6" s="8" t="s">
        <v>3</v>
      </c>
      <c r="B6" s="12">
        <f>B7+B10+B11+B17+B18+B19</f>
        <v>461365483.07999998</v>
      </c>
      <c r="C6" s="19">
        <f>C7+C10+C11+C17+C18+C19</f>
        <v>484897641.88</v>
      </c>
      <c r="D6" s="19">
        <f>D7+D10+D11+D17+D18+D19</f>
        <v>526626989.44000006</v>
      </c>
      <c r="E6" s="19">
        <f>E7+E10+E11+E17+E18+E19</f>
        <v>474489016.82000005</v>
      </c>
      <c r="F6" s="13">
        <f t="shared" si="0"/>
        <v>110.98823592786739</v>
      </c>
      <c r="G6" s="13">
        <f t="shared" si="1"/>
        <v>114.1452945123517</v>
      </c>
      <c r="H6" s="11">
        <f t="shared" si="2"/>
        <v>108.60580542281272</v>
      </c>
    </row>
    <row r="7" spans="1:8" ht="15" customHeight="1" outlineLevel="2">
      <c r="A7" s="14" t="s">
        <v>4</v>
      </c>
      <c r="B7" s="15">
        <f>B8+B9</f>
        <v>305371351</v>
      </c>
      <c r="C7" s="20">
        <f>C8+C9</f>
        <v>313330309.18000001</v>
      </c>
      <c r="D7" s="20">
        <f>D8+D9</f>
        <v>341037694.84000003</v>
      </c>
      <c r="E7" s="20">
        <f>E8+E9</f>
        <v>305254067.30000001</v>
      </c>
      <c r="F7" s="10">
        <f t="shared" si="0"/>
        <v>111.72257190756194</v>
      </c>
      <c r="G7" s="10">
        <f t="shared" si="1"/>
        <v>111.67966271989935</v>
      </c>
      <c r="H7" s="11">
        <f t="shared" si="2"/>
        <v>108.84286800485773</v>
      </c>
    </row>
    <row r="8" spans="1:8" ht="15" customHeight="1" outlineLevel="3">
      <c r="A8" s="14" t="s">
        <v>5</v>
      </c>
      <c r="B8" s="15">
        <v>9031560</v>
      </c>
      <c r="C8" s="20">
        <v>12712776.210000001</v>
      </c>
      <c r="D8" s="20">
        <v>13539442.73</v>
      </c>
      <c r="E8" s="20">
        <v>11646681.039999999</v>
      </c>
      <c r="F8" s="10">
        <f t="shared" si="0"/>
        <v>116.25151134043594</v>
      </c>
      <c r="G8" s="10">
        <f t="shared" si="1"/>
        <v>149.9125591813596</v>
      </c>
      <c r="H8" s="11">
        <f t="shared" si="2"/>
        <v>106.50264353233668</v>
      </c>
    </row>
    <row r="9" spans="1:8" ht="15" customHeight="1" outlineLevel="3">
      <c r="A9" s="14" t="s">
        <v>6</v>
      </c>
      <c r="B9" s="15">
        <v>296339791</v>
      </c>
      <c r="C9" s="20">
        <v>300617532.97000003</v>
      </c>
      <c r="D9" s="20">
        <v>327498252.11000001</v>
      </c>
      <c r="E9" s="20">
        <v>293607386.25999999</v>
      </c>
      <c r="F9" s="10">
        <f t="shared" si="0"/>
        <v>111.54292004765453</v>
      </c>
      <c r="G9" s="10">
        <f t="shared" si="1"/>
        <v>110.51443716176476</v>
      </c>
      <c r="H9" s="11">
        <f t="shared" si="2"/>
        <v>108.94183345676068</v>
      </c>
    </row>
    <row r="10" spans="1:8" ht="25.5" outlineLevel="2">
      <c r="A10" s="14" t="s">
        <v>7</v>
      </c>
      <c r="B10" s="15">
        <v>31913377.079999998</v>
      </c>
      <c r="C10" s="20">
        <v>31913377.079999998</v>
      </c>
      <c r="D10" s="20">
        <v>36826068.950000003</v>
      </c>
      <c r="E10" s="20">
        <v>29722942.059999999</v>
      </c>
      <c r="F10" s="10">
        <f t="shared" si="0"/>
        <v>123.89779206803058</v>
      </c>
      <c r="G10" s="10">
        <f t="shared" si="1"/>
        <v>115.39383267927094</v>
      </c>
      <c r="H10" s="11">
        <f t="shared" si="2"/>
        <v>115.39383267927094</v>
      </c>
    </row>
    <row r="11" spans="1:8" ht="15" customHeight="1" outlineLevel="2">
      <c r="A11" s="14" t="s">
        <v>8</v>
      </c>
      <c r="B11" s="15">
        <f>B12+B13+B14+B15+B16</f>
        <v>97391016</v>
      </c>
      <c r="C11" s="20">
        <f>C12+C13+C14+C15+C16</f>
        <v>107998046</v>
      </c>
      <c r="D11" s="20">
        <f>D12+D13+D14+D15+D16</f>
        <v>115515972.93000001</v>
      </c>
      <c r="E11" s="20">
        <f>E12+E13+E14+E15+E16</f>
        <v>111065091.95</v>
      </c>
      <c r="F11" s="10">
        <f t="shared" si="0"/>
        <v>104.00745265848583</v>
      </c>
      <c r="G11" s="10">
        <f t="shared" si="1"/>
        <v>118.61050194814683</v>
      </c>
      <c r="H11" s="11">
        <f t="shared" si="2"/>
        <v>106.96116939930562</v>
      </c>
    </row>
    <row r="12" spans="1:8" ht="25.5" customHeight="1" outlineLevel="3">
      <c r="A12" s="14" t="s">
        <v>9</v>
      </c>
      <c r="B12" s="15">
        <v>84004570</v>
      </c>
      <c r="C12" s="20">
        <v>93054000</v>
      </c>
      <c r="D12" s="20">
        <v>96715299.390000001</v>
      </c>
      <c r="E12" s="20">
        <v>86273548.909999996</v>
      </c>
      <c r="F12" s="10">
        <f t="shared" si="0"/>
        <v>112.10307285596048</v>
      </c>
      <c r="G12" s="10">
        <f t="shared" si="1"/>
        <v>115.13099750406437</v>
      </c>
      <c r="H12" s="11">
        <f t="shared" si="2"/>
        <v>103.93459646011993</v>
      </c>
    </row>
    <row r="13" spans="1:8" ht="15" customHeight="1" outlineLevel="3">
      <c r="A13" s="14" t="s">
        <v>10</v>
      </c>
      <c r="B13" s="15">
        <v>0</v>
      </c>
      <c r="C13" s="20">
        <v>0</v>
      </c>
      <c r="D13" s="20">
        <v>-16276.49</v>
      </c>
      <c r="E13" s="20">
        <v>6821826.9100000001</v>
      </c>
      <c r="F13" s="10">
        <f t="shared" si="0"/>
        <v>-0.2385942976087618</v>
      </c>
      <c r="G13" s="10"/>
      <c r="H13" s="11"/>
    </row>
    <row r="14" spans="1:8" ht="15" customHeight="1" outlineLevel="3">
      <c r="A14" s="14" t="s">
        <v>11</v>
      </c>
      <c r="B14" s="15">
        <v>255000</v>
      </c>
      <c r="C14" s="20">
        <v>165000</v>
      </c>
      <c r="D14" s="20">
        <v>194905.32</v>
      </c>
      <c r="E14" s="20">
        <v>159896.43</v>
      </c>
      <c r="F14" s="10"/>
      <c r="G14" s="10">
        <f t="shared" si="1"/>
        <v>76.433458823529406</v>
      </c>
      <c r="H14" s="11">
        <f t="shared" si="2"/>
        <v>118.12443636363636</v>
      </c>
    </row>
    <row r="15" spans="1:8" ht="15" customHeight="1" outlineLevel="3">
      <c r="A15" s="14" t="s">
        <v>12</v>
      </c>
      <c r="B15" s="15">
        <v>13131446</v>
      </c>
      <c r="C15" s="20">
        <v>14779046</v>
      </c>
      <c r="D15" s="20">
        <v>18622044.710000001</v>
      </c>
      <c r="E15" s="20">
        <v>17809819.699999999</v>
      </c>
      <c r="F15" s="10">
        <f t="shared" si="0"/>
        <v>104.56054594421302</v>
      </c>
      <c r="G15" s="10">
        <f t="shared" si="1"/>
        <v>141.8125978662213</v>
      </c>
      <c r="H15" s="11">
        <f t="shared" si="2"/>
        <v>126.00302286088021</v>
      </c>
    </row>
    <row r="16" spans="1:8" ht="15" customHeight="1" outlineLevel="3">
      <c r="A16" s="14" t="s">
        <v>13</v>
      </c>
      <c r="B16" s="15">
        <v>0</v>
      </c>
      <c r="C16" s="20">
        <v>0</v>
      </c>
      <c r="D16" s="20">
        <v>0</v>
      </c>
      <c r="E16" s="20">
        <v>0</v>
      </c>
      <c r="F16" s="10"/>
      <c r="G16" s="10"/>
      <c r="H16" s="11"/>
    </row>
    <row r="17" spans="1:8" ht="15" customHeight="1" outlineLevel="2">
      <c r="A17" s="14" t="s">
        <v>14</v>
      </c>
      <c r="B17" s="15">
        <v>17352839</v>
      </c>
      <c r="C17" s="20">
        <v>22054172.82</v>
      </c>
      <c r="D17" s="20">
        <v>22555447.379999999</v>
      </c>
      <c r="E17" s="20">
        <v>19098190.93</v>
      </c>
      <c r="F17" s="10">
        <f t="shared" si="0"/>
        <v>118.10253370422241</v>
      </c>
      <c r="G17" s="10">
        <f t="shared" si="1"/>
        <v>129.98130957130414</v>
      </c>
      <c r="H17" s="11">
        <f t="shared" si="2"/>
        <v>102.27292387745059</v>
      </c>
    </row>
    <row r="18" spans="1:8" ht="15" customHeight="1" outlineLevel="2">
      <c r="A18" s="14" t="s">
        <v>15</v>
      </c>
      <c r="B18" s="15">
        <v>9336900</v>
      </c>
      <c r="C18" s="20">
        <v>9600000</v>
      </c>
      <c r="D18" s="20">
        <v>10690068.539999999</v>
      </c>
      <c r="E18" s="20">
        <v>9333275.0399999991</v>
      </c>
      <c r="F18" s="10">
        <f t="shared" si="0"/>
        <v>114.53716400925865</v>
      </c>
      <c r="G18" s="10">
        <f t="shared" si="1"/>
        <v>114.49269607685633</v>
      </c>
      <c r="H18" s="11">
        <f t="shared" si="2"/>
        <v>111.35488062499999</v>
      </c>
    </row>
    <row r="19" spans="1:8" ht="25.5" outlineLevel="2">
      <c r="A19" s="14" t="s">
        <v>16</v>
      </c>
      <c r="B19" s="15"/>
      <c r="C19" s="20">
        <v>1736.8</v>
      </c>
      <c r="D19" s="20">
        <v>1736.8</v>
      </c>
      <c r="E19" s="20">
        <v>15449.54</v>
      </c>
      <c r="F19" s="10"/>
      <c r="G19" s="10"/>
      <c r="H19" s="11"/>
    </row>
    <row r="20" spans="1:8" s="2" customFormat="1" ht="14.25" outlineLevel="2">
      <c r="A20" s="8" t="s">
        <v>17</v>
      </c>
      <c r="B20" s="12">
        <f>B21+B22+B23+B26+B28+B29</f>
        <v>60433187</v>
      </c>
      <c r="C20" s="19">
        <f>C21+C22+C23+C26+C28+C29</f>
        <v>68121269.049999997</v>
      </c>
      <c r="D20" s="19">
        <f>D21+D22+D23+D26+D28+D29</f>
        <v>72808102.290000007</v>
      </c>
      <c r="E20" s="19">
        <f>E21+E22+E23+E26+E28+E29</f>
        <v>78274523.48999998</v>
      </c>
      <c r="F20" s="13">
        <f t="shared" si="0"/>
        <v>93.016346882394828</v>
      </c>
      <c r="G20" s="13">
        <f t="shared" si="1"/>
        <v>120.47701917491132</v>
      </c>
      <c r="H20" s="11">
        <f t="shared" si="2"/>
        <v>106.88013201362992</v>
      </c>
    </row>
    <row r="21" spans="1:8" ht="25.5" outlineLevel="2">
      <c r="A21" s="14" t="s">
        <v>18</v>
      </c>
      <c r="B21" s="15">
        <v>18234355</v>
      </c>
      <c r="C21" s="20">
        <v>18234355</v>
      </c>
      <c r="D21" s="20">
        <v>19204442.640000001</v>
      </c>
      <c r="E21" s="20">
        <v>16551159.029999999</v>
      </c>
      <c r="F21" s="10">
        <f t="shared" si="0"/>
        <v>116.03080246640589</v>
      </c>
      <c r="G21" s="10">
        <f t="shared" si="1"/>
        <v>105.32010943079698</v>
      </c>
      <c r="H21" s="11">
        <f t="shared" si="2"/>
        <v>105.32010943079698</v>
      </c>
    </row>
    <row r="22" spans="1:8" outlineLevel="2">
      <c r="A22" s="14" t="s">
        <v>19</v>
      </c>
      <c r="B22" s="15">
        <v>1675000</v>
      </c>
      <c r="C22" s="20">
        <v>2280241.52</v>
      </c>
      <c r="D22" s="20">
        <v>2966427.43</v>
      </c>
      <c r="E22" s="20">
        <v>1906103.32</v>
      </c>
      <c r="F22" s="10">
        <f t="shared" si="0"/>
        <v>155.62784025789327</v>
      </c>
      <c r="G22" s="10">
        <f t="shared" si="1"/>
        <v>177.10014507462688</v>
      </c>
      <c r="H22" s="11">
        <f t="shared" si="2"/>
        <v>130.09268553271497</v>
      </c>
    </row>
    <row r="23" spans="1:8" ht="25.5" outlineLevel="2">
      <c r="A23" s="14" t="s">
        <v>20</v>
      </c>
      <c r="B23" s="15">
        <f>B24+B25</f>
        <v>22791400</v>
      </c>
      <c r="C23" s="20">
        <f>C24+C25</f>
        <v>21970397.23</v>
      </c>
      <c r="D23" s="20">
        <f>D24+D25</f>
        <v>21970326.129999999</v>
      </c>
      <c r="E23" s="20">
        <f>E24+E25</f>
        <v>21381667.219999999</v>
      </c>
      <c r="F23" s="10">
        <f t="shared" si="0"/>
        <v>102.75310107459433</v>
      </c>
      <c r="G23" s="10">
        <f t="shared" si="1"/>
        <v>96.397439955421788</v>
      </c>
      <c r="H23" s="11">
        <f t="shared" si="2"/>
        <v>99.999676382728737</v>
      </c>
    </row>
    <row r="24" spans="1:8" ht="15" customHeight="1" outlineLevel="3">
      <c r="A24" s="14" t="s">
        <v>21</v>
      </c>
      <c r="B24" s="15">
        <v>22791400</v>
      </c>
      <c r="C24" s="20">
        <v>21291400</v>
      </c>
      <c r="D24" s="20">
        <v>21275328.449999999</v>
      </c>
      <c r="E24" s="20">
        <v>20037562.719999999</v>
      </c>
      <c r="F24" s="10">
        <f t="shared" si="0"/>
        <v>106.17722697763314</v>
      </c>
      <c r="G24" s="10">
        <f t="shared" si="1"/>
        <v>93.348054309959011</v>
      </c>
      <c r="H24" s="11">
        <f t="shared" si="2"/>
        <v>99.924516236602571</v>
      </c>
    </row>
    <row r="25" spans="1:8" ht="15" customHeight="1" outlineLevel="3">
      <c r="A25" s="14" t="s">
        <v>22</v>
      </c>
      <c r="B25" s="15"/>
      <c r="C25" s="20">
        <v>678997.23</v>
      </c>
      <c r="D25" s="20">
        <v>694997.68</v>
      </c>
      <c r="E25" s="20">
        <v>1344104.5</v>
      </c>
      <c r="F25" s="10">
        <f t="shared" si="0"/>
        <v>51.707116522562046</v>
      </c>
      <c r="G25" s="10"/>
      <c r="H25" s="11"/>
    </row>
    <row r="26" spans="1:8" ht="25.5" customHeight="1" outlineLevel="2">
      <c r="A26" s="14" t="s">
        <v>23</v>
      </c>
      <c r="B26" s="15">
        <v>15432432</v>
      </c>
      <c r="C26" s="20">
        <v>23934128.5</v>
      </c>
      <c r="D26" s="20">
        <v>26990248.420000002</v>
      </c>
      <c r="E26" s="20">
        <v>34361133.32</v>
      </c>
      <c r="F26" s="10">
        <f t="shared" si="0"/>
        <v>78.548772441944593</v>
      </c>
      <c r="G26" s="10">
        <f t="shared" si="1"/>
        <v>174.89303319139847</v>
      </c>
      <c r="H26" s="11">
        <f t="shared" si="2"/>
        <v>112.7688790506828</v>
      </c>
    </row>
    <row r="27" spans="1:8" ht="25.5" outlineLevel="3">
      <c r="A27" s="14" t="s">
        <v>24</v>
      </c>
      <c r="B27" s="15">
        <v>14932432</v>
      </c>
      <c r="C27" s="20">
        <v>23434128.5</v>
      </c>
      <c r="D27" s="20">
        <v>26972692.420000002</v>
      </c>
      <c r="E27" s="20">
        <v>29140601.57</v>
      </c>
      <c r="F27" s="10">
        <f t="shared" si="0"/>
        <v>92.560520259705811</v>
      </c>
      <c r="G27" s="10">
        <f t="shared" si="1"/>
        <v>180.63161057756702</v>
      </c>
      <c r="H27" s="11">
        <f t="shared" si="2"/>
        <v>115.10004487685556</v>
      </c>
    </row>
    <row r="28" spans="1:8" outlineLevel="2">
      <c r="A28" s="14" t="s">
        <v>25</v>
      </c>
      <c r="B28" s="15">
        <v>2300000</v>
      </c>
      <c r="C28" s="20">
        <v>1700000</v>
      </c>
      <c r="D28" s="20">
        <v>1666203.68</v>
      </c>
      <c r="E28" s="20">
        <v>3968551.94</v>
      </c>
      <c r="F28" s="10">
        <f t="shared" si="0"/>
        <v>41.9851801158485</v>
      </c>
      <c r="G28" s="10">
        <f t="shared" si="1"/>
        <v>72.443638260869562</v>
      </c>
      <c r="H28" s="11">
        <f t="shared" si="2"/>
        <v>98.011981176470584</v>
      </c>
    </row>
    <row r="29" spans="1:8" ht="15" customHeight="1" outlineLevel="2">
      <c r="A29" s="14" t="s">
        <v>26</v>
      </c>
      <c r="B29" s="15">
        <f>B30+B31</f>
        <v>0</v>
      </c>
      <c r="C29" s="20">
        <f>C30+C31</f>
        <v>2146.8000000000002</v>
      </c>
      <c r="D29" s="20">
        <f>D30+D31</f>
        <v>10453.990000000002</v>
      </c>
      <c r="E29" s="20">
        <f>E30+E31</f>
        <v>105908.66</v>
      </c>
      <c r="F29" s="10"/>
      <c r="G29" s="10"/>
      <c r="H29" s="11"/>
    </row>
    <row r="30" spans="1:8" ht="15" customHeight="1" outlineLevel="3">
      <c r="A30" s="14" t="s">
        <v>27</v>
      </c>
      <c r="B30" s="15"/>
      <c r="C30" s="20"/>
      <c r="D30" s="20">
        <v>8307.19</v>
      </c>
      <c r="E30" s="20">
        <v>0</v>
      </c>
      <c r="F30" s="10"/>
      <c r="G30" s="10"/>
      <c r="H30" s="11"/>
    </row>
    <row r="31" spans="1:8" ht="15" customHeight="1" outlineLevel="3">
      <c r="A31" s="14" t="s">
        <v>28</v>
      </c>
      <c r="B31" s="15"/>
      <c r="C31" s="20">
        <v>2146.8000000000002</v>
      </c>
      <c r="D31" s="20">
        <v>2146.8000000000002</v>
      </c>
      <c r="E31" s="20">
        <v>105908.66</v>
      </c>
      <c r="F31" s="10"/>
      <c r="G31" s="10"/>
      <c r="H31" s="11"/>
    </row>
    <row r="32" spans="1:8">
      <c r="A32" s="5" t="s">
        <v>29</v>
      </c>
      <c r="B32" s="6">
        <f>B33+B38+B40+B41</f>
        <v>3294305984.6300001</v>
      </c>
      <c r="C32" s="6">
        <f>C33+C38+C40+C41</f>
        <v>4025106316.8100004</v>
      </c>
      <c r="D32" s="6">
        <f>D33+D38+D40+D41+D39</f>
        <v>3953647147.8099999</v>
      </c>
      <c r="E32" s="24">
        <f>E33+E38+E40+E41</f>
        <v>1759646979.5999999</v>
      </c>
      <c r="F32" s="13">
        <f t="shared" si="0"/>
        <v>224.68410957683892</v>
      </c>
      <c r="G32" s="13">
        <f t="shared" si="1"/>
        <v>120.01456957114</v>
      </c>
      <c r="H32" s="11">
        <f t="shared" si="2"/>
        <v>98.22466381318759</v>
      </c>
    </row>
    <row r="33" spans="1:8" ht="46.5" customHeight="1">
      <c r="A33" s="16" t="s">
        <v>30</v>
      </c>
      <c r="B33" s="6">
        <f>B34+B35+B36+B37</f>
        <v>3257479784.6300001</v>
      </c>
      <c r="C33" s="6">
        <f>C34+C35+C36+C37</f>
        <v>3987984879.1700001</v>
      </c>
      <c r="D33" s="6">
        <f>D34+D35+D36+D37</f>
        <v>3953344910.6199999</v>
      </c>
      <c r="E33" s="24">
        <f>E34+E35+E36+E37</f>
        <v>1764216441.5199997</v>
      </c>
      <c r="F33" s="13">
        <f t="shared" si="0"/>
        <v>224.08502820741813</v>
      </c>
      <c r="G33" s="13">
        <f t="shared" si="1"/>
        <v>121.36207043473762</v>
      </c>
      <c r="H33" s="11">
        <f t="shared" si="2"/>
        <v>99.131391677763588</v>
      </c>
    </row>
    <row r="34" spans="1:8">
      <c r="A34" s="17" t="s">
        <v>31</v>
      </c>
      <c r="B34" s="18">
        <v>0</v>
      </c>
      <c r="C34" s="21">
        <v>12285874</v>
      </c>
      <c r="D34" s="21">
        <v>12168581.640000001</v>
      </c>
      <c r="E34" s="3">
        <v>16332016.65</v>
      </c>
      <c r="F34" s="10"/>
      <c r="G34" s="10"/>
      <c r="H34" s="11"/>
    </row>
    <row r="35" spans="1:8" ht="26.25">
      <c r="A35" s="17" t="s">
        <v>32</v>
      </c>
      <c r="B35" s="18">
        <v>1709204215.6199999</v>
      </c>
      <c r="C35" s="21">
        <v>2132192533.3499999</v>
      </c>
      <c r="D35" s="21">
        <v>2104426074.45</v>
      </c>
      <c r="E35" s="3">
        <v>209846240.97999999</v>
      </c>
      <c r="F35" s="10">
        <f t="shared" si="0"/>
        <v>1002.8419211238426</v>
      </c>
      <c r="G35" s="10">
        <f t="shared" si="1"/>
        <v>123.12315024841176</v>
      </c>
      <c r="H35" s="11">
        <f t="shared" si="2"/>
        <v>98.697750861345796</v>
      </c>
    </row>
    <row r="36" spans="1:8">
      <c r="A36" s="17" t="s">
        <v>33</v>
      </c>
      <c r="B36" s="18">
        <v>1402918081.01</v>
      </c>
      <c r="C36" s="21">
        <v>1413667085.5699999</v>
      </c>
      <c r="D36" s="21">
        <v>1408468794.24</v>
      </c>
      <c r="E36" s="3">
        <v>1344924242.3199999</v>
      </c>
      <c r="F36" s="10">
        <f t="shared" si="0"/>
        <v>104.72476812600131</v>
      </c>
      <c r="G36" s="10">
        <f t="shared" si="1"/>
        <v>100.39565483581221</v>
      </c>
      <c r="H36" s="11">
        <f t="shared" si="2"/>
        <v>99.632283202809106</v>
      </c>
    </row>
    <row r="37" spans="1:8">
      <c r="A37" s="17" t="s">
        <v>34</v>
      </c>
      <c r="B37" s="18">
        <v>145357488</v>
      </c>
      <c r="C37" s="21">
        <v>429839386.25</v>
      </c>
      <c r="D37" s="21">
        <v>428281460.29000002</v>
      </c>
      <c r="E37" s="3">
        <v>193113941.56999999</v>
      </c>
      <c r="F37" s="10">
        <f t="shared" si="0"/>
        <v>221.77656196549455</v>
      </c>
      <c r="G37" s="10">
        <f t="shared" si="1"/>
        <v>294.64010845454351</v>
      </c>
      <c r="H37" s="11">
        <f t="shared" si="2"/>
        <v>99.637556257096023</v>
      </c>
    </row>
    <row r="38" spans="1:8" ht="26.25">
      <c r="A38" s="17" t="s">
        <v>35</v>
      </c>
      <c r="B38" s="18">
        <v>36826200</v>
      </c>
      <c r="C38" s="21">
        <v>36826200</v>
      </c>
      <c r="D38" s="21"/>
      <c r="E38" s="3">
        <v>0</v>
      </c>
      <c r="F38" s="10"/>
      <c r="G38" s="10">
        <f t="shared" si="1"/>
        <v>0</v>
      </c>
      <c r="H38" s="11">
        <f t="shared" si="2"/>
        <v>0</v>
      </c>
    </row>
    <row r="39" spans="1:8" ht="77.25" hidden="1">
      <c r="A39" s="17" t="s">
        <v>48</v>
      </c>
      <c r="B39" s="18"/>
      <c r="C39" s="21">
        <v>36826200</v>
      </c>
      <c r="D39" s="21"/>
      <c r="E39" s="3"/>
      <c r="F39" s="10"/>
      <c r="G39" s="10"/>
      <c r="H39" s="11"/>
    </row>
    <row r="40" spans="1:8" ht="51.75">
      <c r="A40" s="17" t="s">
        <v>36</v>
      </c>
      <c r="B40" s="18"/>
      <c r="C40" s="21">
        <v>1046126.26</v>
      </c>
      <c r="D40" s="21">
        <v>1061126.26</v>
      </c>
      <c r="E40" s="3">
        <v>954260.15</v>
      </c>
      <c r="F40" s="10">
        <f t="shared" si="0"/>
        <v>111.19884446605049</v>
      </c>
      <c r="G40" s="10"/>
      <c r="H40" s="11">
        <f t="shared" si="2"/>
        <v>101.43386133907011</v>
      </c>
    </row>
    <row r="41" spans="1:8" ht="39">
      <c r="A41" s="17" t="s">
        <v>37</v>
      </c>
      <c r="B41" s="18"/>
      <c r="C41" s="21">
        <v>-750888.62</v>
      </c>
      <c r="D41" s="21">
        <v>-758889.07</v>
      </c>
      <c r="E41" s="3">
        <v>-5523722.0700000003</v>
      </c>
      <c r="F41" s="10">
        <f t="shared" si="0"/>
        <v>13.738726539512513</v>
      </c>
      <c r="G41" s="10"/>
      <c r="H41" s="11">
        <f t="shared" si="2"/>
        <v>101.06546427617987</v>
      </c>
    </row>
    <row r="42" spans="1:8" s="2" customFormat="1" ht="14.25">
      <c r="A42" s="5" t="s">
        <v>38</v>
      </c>
      <c r="B42" s="6">
        <v>-37278618.700000003</v>
      </c>
      <c r="C42" s="6">
        <v>-80632253.579999998</v>
      </c>
      <c r="D42" s="6">
        <v>-2222494.06</v>
      </c>
      <c r="E42" s="6">
        <v>81184909.099999994</v>
      </c>
      <c r="F42" s="10">
        <f t="shared" si="0"/>
        <v>-2.7375704236638732</v>
      </c>
      <c r="G42" s="10">
        <f t="shared" si="1"/>
        <v>5.9618465959952527</v>
      </c>
      <c r="H42" s="11">
        <f t="shared" si="2"/>
        <v>2.7563338010823832</v>
      </c>
    </row>
    <row r="43" spans="1:8">
      <c r="E43" s="4"/>
      <c r="F43" s="4"/>
    </row>
    <row r="44" spans="1:8">
      <c r="E44" s="4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01.01.2023</vt:lpstr>
      <vt:lpstr>'01.01.2023'!Заголовки_для_печати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2023-02-13T11:51:49Z</cp:lastPrinted>
  <dcterms:created xsi:type="dcterms:W3CDTF">2022-05-19T05:50:24Z</dcterms:created>
  <dcterms:modified xsi:type="dcterms:W3CDTF">2023-02-13T11:55:06Z</dcterms:modified>
</cp:coreProperties>
</file>