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2.2022" sheetId="1" r:id="rId1"/>
  </sheets>
  <definedNames>
    <definedName name="_xlnm.Print_Titles" localSheetId="0">'01.02.2022'!$3:$3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/>
  <c r="I41"/>
  <c r="H38"/>
  <c r="H41"/>
  <c r="G39"/>
  <c r="G40"/>
  <c r="G41"/>
  <c r="I5" l="1"/>
  <c r="I6"/>
  <c r="I7"/>
  <c r="I8"/>
  <c r="I9"/>
  <c r="I10"/>
  <c r="I11"/>
  <c r="I12"/>
  <c r="I14"/>
  <c r="I15"/>
  <c r="I17"/>
  <c r="I18"/>
  <c r="I20"/>
  <c r="I21"/>
  <c r="I22"/>
  <c r="I23"/>
  <c r="I24"/>
  <c r="I26"/>
  <c r="I27"/>
  <c r="I28"/>
  <c r="I32"/>
  <c r="I33"/>
  <c r="I35"/>
  <c r="I36"/>
  <c r="I37"/>
  <c r="I4"/>
  <c r="H5"/>
  <c r="H6"/>
  <c r="H7"/>
  <c r="H8"/>
  <c r="H9"/>
  <c r="H10"/>
  <c r="H11"/>
  <c r="H12"/>
  <c r="H14"/>
  <c r="H15"/>
  <c r="H17"/>
  <c r="H18"/>
  <c r="H20"/>
  <c r="H21"/>
  <c r="H22"/>
  <c r="H23"/>
  <c r="H24"/>
  <c r="H26"/>
  <c r="H27"/>
  <c r="H28"/>
  <c r="H32"/>
  <c r="H33"/>
  <c r="H35"/>
  <c r="H36"/>
  <c r="H37"/>
  <c r="H4"/>
  <c r="G6"/>
  <c r="G7"/>
  <c r="G8"/>
  <c r="G9"/>
  <c r="G10"/>
  <c r="G11"/>
  <c r="G12"/>
  <c r="G13"/>
  <c r="G15"/>
  <c r="G17"/>
  <c r="G18"/>
  <c r="G21"/>
  <c r="G22"/>
  <c r="G23"/>
  <c r="G24"/>
  <c r="G25"/>
  <c r="G26"/>
  <c r="G27"/>
  <c r="G28"/>
  <c r="G33"/>
  <c r="G35"/>
  <c r="G36"/>
  <c r="G37"/>
  <c r="C5" l="1"/>
  <c r="E5"/>
  <c r="F7" l="1"/>
  <c r="F11"/>
  <c r="F23"/>
  <c r="F29"/>
  <c r="F33"/>
  <c r="F32" s="1"/>
  <c r="G32" s="1"/>
  <c r="E33"/>
  <c r="E32" s="1"/>
  <c r="E29"/>
  <c r="E23"/>
  <c r="E11"/>
  <c r="E7"/>
  <c r="D33"/>
  <c r="D32" s="1"/>
  <c r="C33"/>
  <c r="C32" s="1"/>
  <c r="D29"/>
  <c r="C29"/>
  <c r="D23"/>
  <c r="C23"/>
  <c r="D11"/>
  <c r="C11"/>
  <c r="D7"/>
  <c r="C7"/>
  <c r="F20" l="1"/>
  <c r="G20" s="1"/>
  <c r="F6"/>
  <c r="D20"/>
  <c r="E6"/>
  <c r="C20"/>
  <c r="E20"/>
  <c r="C6"/>
  <c r="D6"/>
  <c r="F5" l="1"/>
  <c r="D5"/>
  <c r="D4" s="1"/>
  <c r="C4"/>
  <c r="E4"/>
  <c r="F4" l="1"/>
  <c r="G4" s="1"/>
  <c r="G5"/>
</calcChain>
</file>

<file path=xl/sharedStrings.xml><?xml version="1.0" encoding="utf-8"?>
<sst xmlns="http://schemas.openxmlformats.org/spreadsheetml/2006/main" count="75" uniqueCount="75">
  <si>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</si>
  <si>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</si>
  <si>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</si>
  <si>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</si>
  <si>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</si>
  <si>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</si>
  <si>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</si>
  <si>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</si>
  <si>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</si>
  <si>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</si>
  <si>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</si>
  <si>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</si>
  <si>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</si>
  <si>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</si>
  <si>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</si>
  <si>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</si>
  <si>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</si>
  <si>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</si>
  <si>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</si>
  <si>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</si>
  <si>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</si>
  <si>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</si>
  <si>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</si>
  <si>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</si>
  <si>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</si>
  <si>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</si>
  <si>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</si>
  <si>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</si>
  <si>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</si>
  <si>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</si>
  <si>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</si>
  <si>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</si>
  <si>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</si>
  <si>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</si>
  <si>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</si>
  <si>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</si>
  <si>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</si>
  <si>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</si>
  <si>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</si>
  <si>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</si>
  <si>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</si>
  <si>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</si>
  <si>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</si>
  <si>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</si>
  <si>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</si>
  <si>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</si>
  <si>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</si>
  <si>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</si>
  <si>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</si>
  <si>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</si>
  <si>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</si>
  <si>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</si>
  <si>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</si>
  <si>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</si>
  <si>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</si>
  <si>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</si>
  <si>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</si>
  <si>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</si>
  <si>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</si>
  <si>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</si>
  <si>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</si>
  <si>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</si>
  <si>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</si>
  <si>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</si>
  <si>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</si>
  <si>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</si>
  <si>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</si>
  <si>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</si>
  <si>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</si>
  <si>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</si>
  <si>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</si>
  <si>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</si>
  <si>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</si>
  <si>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Исполнено в 2022 году</t>
  </si>
  <si>
    <t>Исполнено в 2021 году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</si>
</sst>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1">
      <alignment horizontal="center" vertical="center" wrapText="1"/>
    </xf>
    <xf numFmtId="49" fontId="5" fillId="0" borderId="1">
      <alignment horizontal="center" vertical="top" shrinkToFit="1"/>
    </xf>
    <xf numFmtId="0" fontId="5" fillId="0" borderId="1">
      <alignment horizontal="left" vertical="top" wrapText="1"/>
    </xf>
    <xf numFmtId="4" fontId="9" fillId="2" borderId="1">
      <alignment horizontal="right" vertical="top" shrinkToFit="1"/>
    </xf>
    <xf numFmtId="0" fontId="11" fillId="0" borderId="0"/>
    <xf numFmtId="0" fontId="12" fillId="0" borderId="0">
      <alignment horizontal="left" wrapText="1"/>
    </xf>
    <xf numFmtId="0" fontId="12" fillId="0" borderId="0"/>
    <xf numFmtId="0" fontId="13" fillId="0" borderId="0">
      <alignment horizontal="center" wrapText="1"/>
    </xf>
    <xf numFmtId="0" fontId="13" fillId="0" borderId="0">
      <alignment horizontal="center"/>
    </xf>
    <xf numFmtId="0" fontId="12" fillId="0" borderId="0">
      <alignment horizontal="right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2" fillId="0" borderId="3">
      <alignment horizontal="center" vertical="center" wrapText="1"/>
    </xf>
    <xf numFmtId="1" fontId="12" fillId="0" borderId="1">
      <alignment horizontal="center" vertical="top" shrinkToFit="1"/>
    </xf>
    <xf numFmtId="0" fontId="12" fillId="0" borderId="1">
      <alignment horizontal="left" vertical="top" wrapText="1"/>
    </xf>
    <xf numFmtId="0" fontId="12" fillId="0" borderId="1">
      <alignment horizontal="center" vertical="top" wrapText="1"/>
    </xf>
    <xf numFmtId="4" fontId="10" fillId="2" borderId="1">
      <alignment horizontal="right" vertical="top" shrinkToFit="1"/>
    </xf>
    <xf numFmtId="10" fontId="10" fillId="2" borderId="1">
      <alignment horizontal="center" vertical="top" shrinkToFit="1"/>
    </xf>
    <xf numFmtId="1" fontId="10" fillId="0" borderId="1">
      <alignment horizontal="left" vertical="top" shrinkToFit="1"/>
    </xf>
    <xf numFmtId="1" fontId="10" fillId="0" borderId="4">
      <alignment horizontal="left" vertical="top" shrinkToFit="1"/>
    </xf>
    <xf numFmtId="4" fontId="10" fillId="4" borderId="1">
      <alignment horizontal="right" vertical="top" shrinkToFit="1"/>
    </xf>
    <xf numFmtId="10" fontId="10" fillId="4" borderId="1">
      <alignment horizontal="center" vertical="top" shrinkToFit="1"/>
    </xf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5" borderId="0"/>
    <xf numFmtId="4" fontId="12" fillId="0" borderId="1">
      <alignment horizontal="right" vertical="top" shrinkToFit="1"/>
    </xf>
    <xf numFmtId="10" fontId="12" fillId="0" borderId="1">
      <alignment horizontal="center" vertical="top" shrinkToFit="1"/>
    </xf>
    <xf numFmtId="0" fontId="12" fillId="5" borderId="0">
      <alignment horizontal="left"/>
    </xf>
  </cellStyleXfs>
  <cellXfs count="35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6" fillId="0" borderId="5" xfId="2" applyFont="1" applyBorder="1">
      <alignment horizontal="center" vertical="center" wrapText="1"/>
    </xf>
    <xf numFmtId="49" fontId="7" fillId="0" borderId="6" xfId="3" applyFont="1" applyBorder="1">
      <alignment horizontal="center" vertical="top" shrinkToFit="1"/>
    </xf>
    <xf numFmtId="49" fontId="7" fillId="0" borderId="6" xfId="3" applyFont="1" applyFill="1" applyBorder="1">
      <alignment horizontal="center" vertical="top" shrinkToFit="1"/>
    </xf>
    <xf numFmtId="49" fontId="6" fillId="0" borderId="6" xfId="3" applyFont="1" applyBorder="1">
      <alignment horizontal="center" vertical="top" shrinkToFit="1"/>
    </xf>
    <xf numFmtId="0" fontId="2" fillId="0" borderId="2" xfId="2" applyFont="1" applyBorder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" fillId="0" borderId="2" xfId="4" applyFont="1" applyBorder="1">
      <alignment horizontal="left" vertical="top" wrapText="1"/>
    </xf>
    <xf numFmtId="0" fontId="2" fillId="0" borderId="2" xfId="4" applyFont="1" applyFill="1" applyBorder="1">
      <alignment horizontal="left" vertical="top" wrapText="1"/>
    </xf>
    <xf numFmtId="0" fontId="15" fillId="0" borderId="2" xfId="4" applyFont="1" applyBorder="1">
      <alignment horizontal="left" vertical="top" wrapText="1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4" fontId="2" fillId="3" borderId="2" xfId="5" applyFont="1" applyFill="1" applyBorder="1" applyAlignment="1">
      <alignment horizontal="right" vertical="center" shrinkToFit="1"/>
    </xf>
    <xf numFmtId="4" fontId="2" fillId="0" borderId="2" xfId="5" applyFont="1" applyFill="1" applyBorder="1" applyAlignment="1">
      <alignment horizontal="right" vertical="center" shrinkToFit="1"/>
    </xf>
    <xf numFmtId="4" fontId="15" fillId="3" borderId="2" xfId="5" applyFont="1" applyFill="1" applyBorder="1" applyAlignment="1">
      <alignment horizontal="right" vertical="center" shrinkToFit="1"/>
    </xf>
    <xf numFmtId="4" fontId="14" fillId="0" borderId="2" xfId="0" applyNumberFormat="1" applyFont="1" applyFill="1" applyBorder="1" applyAlignment="1" applyProtection="1">
      <alignment vertical="center"/>
      <protection locked="0"/>
    </xf>
    <xf numFmtId="4" fontId="16" fillId="0" borderId="2" xfId="0" applyNumberFormat="1" applyFont="1" applyFill="1" applyBorder="1" applyAlignment="1" applyProtection="1">
      <alignment vertical="center"/>
      <protection locked="0"/>
    </xf>
    <xf numFmtId="4" fontId="16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Protection="1">
      <protection locked="0"/>
    </xf>
    <xf numFmtId="4" fontId="14" fillId="0" borderId="2" xfId="0" applyNumberFormat="1" applyFont="1" applyBorder="1" applyAlignment="1" applyProtection="1">
      <alignment vertical="center"/>
      <protection locked="0"/>
    </xf>
    <xf numFmtId="3" fontId="2" fillId="3" borderId="2" xfId="5" applyNumberFormat="1" applyFont="1" applyFill="1" applyBorder="1" applyAlignment="1">
      <alignment horizontal="right" vertical="center" shrinkToFit="1"/>
    </xf>
    <xf numFmtId="3" fontId="14" fillId="0" borderId="2" xfId="0" applyNumberFormat="1" applyFont="1" applyBorder="1" applyAlignment="1" applyProtection="1">
      <alignment vertical="center"/>
      <protection locked="0"/>
    </xf>
    <xf numFmtId="3" fontId="2" fillId="0" borderId="2" xfId="5" applyNumberFormat="1" applyFont="1" applyFill="1" applyBorder="1" applyAlignment="1">
      <alignment horizontal="right" vertical="center" shrinkToFit="1"/>
    </xf>
    <xf numFmtId="3" fontId="14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tabSelected="1" view="pageBreakPreview" topLeftCell="B1" zoomScale="60" zoomScaleNormal="100" workbookViewId="0">
      <pane xSplit="1" topLeftCell="C1" activePane="topRight" state="frozen"/>
      <selection activeCell="B1" sqref="B1"/>
      <selection pane="topRight" activeCell="H26" sqref="H26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8.42578125" style="2" customWidth="1"/>
    <col min="4" max="4" width="19.140625" style="2" customWidth="1"/>
    <col min="5" max="5" width="16.42578125" style="2" customWidth="1"/>
    <col min="6" max="6" width="17.28515625" style="2" bestFit="1" customWidth="1"/>
    <col min="7" max="7" width="11.7109375" style="2" customWidth="1"/>
    <col min="8" max="8" width="12.140625" style="2" customWidth="1"/>
    <col min="9" max="9" width="12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31" t="s">
        <v>72</v>
      </c>
      <c r="C1" s="31"/>
      <c r="D1" s="31"/>
      <c r="E1" s="31"/>
      <c r="F1" s="31"/>
      <c r="G1" s="31"/>
      <c r="H1" s="31"/>
      <c r="I1" s="31"/>
    </row>
    <row r="2" spans="1:9" ht="50.25" customHeight="1">
      <c r="A2" s="1"/>
      <c r="B2" s="33" t="s">
        <v>2</v>
      </c>
      <c r="C2" s="32" t="s">
        <v>65</v>
      </c>
      <c r="D2" s="32"/>
      <c r="E2" s="33" t="s">
        <v>73</v>
      </c>
      <c r="F2" s="34" t="s">
        <v>74</v>
      </c>
      <c r="G2" s="33" t="s">
        <v>68</v>
      </c>
      <c r="H2" s="32" t="s">
        <v>69</v>
      </c>
      <c r="I2" s="32"/>
    </row>
    <row r="3" spans="1:9" ht="51" customHeight="1">
      <c r="A3" s="7" t="s">
        <v>1</v>
      </c>
      <c r="B3" s="33"/>
      <c r="C3" s="11" t="s">
        <v>66</v>
      </c>
      <c r="D3" s="11" t="s">
        <v>67</v>
      </c>
      <c r="E3" s="33"/>
      <c r="F3" s="34"/>
      <c r="G3" s="33"/>
      <c r="H3" s="11" t="s">
        <v>70</v>
      </c>
      <c r="I3" s="12" t="s">
        <v>71</v>
      </c>
    </row>
    <row r="4" spans="1:9" s="3" customFormat="1" ht="15" customHeight="1">
      <c r="A4" s="8" t="s">
        <v>3</v>
      </c>
      <c r="B4" s="13" t="s">
        <v>4</v>
      </c>
      <c r="C4" s="19">
        <f>C5+C32</f>
        <v>3816104654.71</v>
      </c>
      <c r="D4" s="19">
        <f>D5+D32</f>
        <v>3815763997.71</v>
      </c>
      <c r="E4" s="19">
        <f>E5+E32</f>
        <v>77396042.799999997</v>
      </c>
      <c r="F4" s="19">
        <f>F5+F32</f>
        <v>92831345.680000007</v>
      </c>
      <c r="G4" s="27">
        <f>E4/F4*100</f>
        <v>83.372746816353143</v>
      </c>
      <c r="H4" s="27">
        <f>E4/C4*100</f>
        <v>2.0281425642893329</v>
      </c>
      <c r="I4" s="28">
        <f>E4/D4*100</f>
        <v>2.0283236291984674</v>
      </c>
    </row>
    <row r="5" spans="1:9" s="6" customFormat="1" ht="15" customHeight="1" outlineLevel="1">
      <c r="A5" s="9" t="s">
        <v>5</v>
      </c>
      <c r="B5" s="14" t="s">
        <v>6</v>
      </c>
      <c r="C5" s="20">
        <f>C6+C20</f>
        <v>521798670.07999998</v>
      </c>
      <c r="D5" s="20">
        <f>D6+D20</f>
        <v>521798670.07999998</v>
      </c>
      <c r="E5" s="20">
        <f>E6+E20</f>
        <v>29834503.830000002</v>
      </c>
      <c r="F5" s="20">
        <f>F6+F20</f>
        <v>26232044.780000001</v>
      </c>
      <c r="G5" s="29">
        <f t="shared" ref="G5:G41" si="0">E5/F5*100</f>
        <v>113.733047043083</v>
      </c>
      <c r="H5" s="29">
        <f t="shared" ref="H5:H41" si="1">E5/C5*100</f>
        <v>5.717627418526364</v>
      </c>
      <c r="I5" s="30">
        <f t="shared" ref="I5:I41" si="2">E5/D5*100</f>
        <v>5.717627418526364</v>
      </c>
    </row>
    <row r="6" spans="1:9" s="6" customFormat="1" ht="15" customHeight="1" outlineLevel="1">
      <c r="A6" s="9"/>
      <c r="B6" s="14" t="s">
        <v>7</v>
      </c>
      <c r="C6" s="20">
        <f>C7+C10+C11+C17+C18+C19</f>
        <v>461365483.07999998</v>
      </c>
      <c r="D6" s="20">
        <f>D7+D10+D11+D17+D18+D19</f>
        <v>461365483.07999998</v>
      </c>
      <c r="E6" s="20">
        <f>E7+E10+E11+E17+E18+E19</f>
        <v>26590485.010000002</v>
      </c>
      <c r="F6" s="20">
        <f>F7+F10+F11+F17+F18+F19</f>
        <v>23052045.75</v>
      </c>
      <c r="G6" s="29">
        <f t="shared" si="0"/>
        <v>115.34978412924588</v>
      </c>
      <c r="H6" s="29">
        <f t="shared" si="1"/>
        <v>5.7634318095246968</v>
      </c>
      <c r="I6" s="30">
        <f t="shared" si="2"/>
        <v>5.7634318095246968</v>
      </c>
    </row>
    <row r="7" spans="1:9" ht="15" customHeight="1" outlineLevel="2">
      <c r="A7" s="10" t="s">
        <v>8</v>
      </c>
      <c r="B7" s="15" t="s">
        <v>9</v>
      </c>
      <c r="C7" s="21">
        <f>C8+C9</f>
        <v>305371351</v>
      </c>
      <c r="D7" s="21">
        <f>D8+D9</f>
        <v>305371351</v>
      </c>
      <c r="E7" s="21">
        <f>E8+E9</f>
        <v>17621341.620000001</v>
      </c>
      <c r="F7" s="21">
        <f>F8+F9</f>
        <v>14053299.360000001</v>
      </c>
      <c r="G7" s="27">
        <f t="shared" si="0"/>
        <v>125.38935639666042</v>
      </c>
      <c r="H7" s="27">
        <f t="shared" si="1"/>
        <v>5.7704632613031208</v>
      </c>
      <c r="I7" s="28">
        <f t="shared" si="2"/>
        <v>5.7704632613031208</v>
      </c>
    </row>
    <row r="8" spans="1:9" ht="15" customHeight="1" outlineLevel="3">
      <c r="A8" s="10" t="s">
        <v>10</v>
      </c>
      <c r="B8" s="15" t="s">
        <v>11</v>
      </c>
      <c r="C8" s="21">
        <v>9031560</v>
      </c>
      <c r="D8" s="21">
        <v>9031560</v>
      </c>
      <c r="E8" s="21">
        <v>528640.80000000005</v>
      </c>
      <c r="F8" s="21">
        <v>348107.63</v>
      </c>
      <c r="G8" s="27">
        <f t="shared" si="0"/>
        <v>151.86130795237094</v>
      </c>
      <c r="H8" s="27">
        <f t="shared" si="1"/>
        <v>5.8532612306179672</v>
      </c>
      <c r="I8" s="28">
        <f t="shared" si="2"/>
        <v>5.8532612306179672</v>
      </c>
    </row>
    <row r="9" spans="1:9" ht="15" customHeight="1" outlineLevel="3">
      <c r="A9" s="10" t="s">
        <v>12</v>
      </c>
      <c r="B9" s="15" t="s">
        <v>13</v>
      </c>
      <c r="C9" s="21">
        <v>296339791</v>
      </c>
      <c r="D9" s="21">
        <v>296339791</v>
      </c>
      <c r="E9" s="21">
        <v>17092700.82</v>
      </c>
      <c r="F9" s="21">
        <v>13705191.73</v>
      </c>
      <c r="G9" s="27">
        <f t="shared" si="0"/>
        <v>124.71697701670898</v>
      </c>
      <c r="H9" s="27">
        <f t="shared" si="1"/>
        <v>5.7679398241864863</v>
      </c>
      <c r="I9" s="28">
        <f t="shared" si="2"/>
        <v>5.7679398241864863</v>
      </c>
    </row>
    <row r="10" spans="1:9" ht="47.25" outlineLevel="2">
      <c r="A10" s="10" t="s">
        <v>14</v>
      </c>
      <c r="B10" s="15" t="s">
        <v>15</v>
      </c>
      <c r="C10" s="21">
        <v>31913377.079999998</v>
      </c>
      <c r="D10" s="21">
        <v>31913377.079999998</v>
      </c>
      <c r="E10" s="21">
        <v>2989129.57</v>
      </c>
      <c r="F10" s="21">
        <v>2233973.94</v>
      </c>
      <c r="G10" s="27">
        <f t="shared" si="0"/>
        <v>133.8032425749783</v>
      </c>
      <c r="H10" s="27">
        <f t="shared" si="1"/>
        <v>9.3663843926855268</v>
      </c>
      <c r="I10" s="28">
        <f t="shared" si="2"/>
        <v>9.3663843926855268</v>
      </c>
    </row>
    <row r="11" spans="1:9" ht="15" customHeight="1" outlineLevel="2">
      <c r="A11" s="10" t="s">
        <v>16</v>
      </c>
      <c r="B11" s="15" t="s">
        <v>17</v>
      </c>
      <c r="C11" s="21">
        <f>C12+C13+C14+C15+C16</f>
        <v>97391016</v>
      </c>
      <c r="D11" s="21">
        <f>D12+D13+D14+D15+D16</f>
        <v>97391016</v>
      </c>
      <c r="E11" s="21">
        <f>E12+E13+E14+E15+E16</f>
        <v>4491365</v>
      </c>
      <c r="F11" s="21">
        <f>F12+F13+F14+F15+F16</f>
        <v>7267114.5999999996</v>
      </c>
      <c r="G11" s="27">
        <f t="shared" si="0"/>
        <v>61.803965496842451</v>
      </c>
      <c r="H11" s="27">
        <f t="shared" si="1"/>
        <v>4.6116830735188143</v>
      </c>
      <c r="I11" s="28">
        <f t="shared" si="2"/>
        <v>4.6116830735188143</v>
      </c>
    </row>
    <row r="12" spans="1:9" ht="38.25" customHeight="1" outlineLevel="3">
      <c r="A12" s="10" t="s">
        <v>18</v>
      </c>
      <c r="B12" s="15" t="s">
        <v>19</v>
      </c>
      <c r="C12" s="21">
        <v>84004570</v>
      </c>
      <c r="D12" s="21">
        <v>84004570</v>
      </c>
      <c r="E12" s="21">
        <v>3239274.81</v>
      </c>
      <c r="F12" s="21">
        <v>2628984.9300000002</v>
      </c>
      <c r="G12" s="27">
        <f t="shared" si="0"/>
        <v>123.21389799674508</v>
      </c>
      <c r="H12" s="27">
        <f t="shared" si="1"/>
        <v>3.8560697471578038</v>
      </c>
      <c r="I12" s="28">
        <f t="shared" si="2"/>
        <v>3.8560697471578038</v>
      </c>
    </row>
    <row r="13" spans="1:9" ht="15" customHeight="1" outlineLevel="3">
      <c r="A13" s="10" t="s">
        <v>20</v>
      </c>
      <c r="B13" s="15" t="s">
        <v>21</v>
      </c>
      <c r="C13" s="21">
        <v>0</v>
      </c>
      <c r="D13" s="21">
        <v>0</v>
      </c>
      <c r="E13" s="21">
        <v>3520.87</v>
      </c>
      <c r="F13" s="21">
        <v>4374567.67</v>
      </c>
      <c r="G13" s="27">
        <f t="shared" si="0"/>
        <v>8.0484981959371538E-2</v>
      </c>
      <c r="H13" s="27"/>
      <c r="I13" s="28"/>
    </row>
    <row r="14" spans="1:9" ht="15" customHeight="1" outlineLevel="3">
      <c r="A14" s="10" t="s">
        <v>22</v>
      </c>
      <c r="B14" s="15" t="s">
        <v>23</v>
      </c>
      <c r="C14" s="21">
        <v>255000</v>
      </c>
      <c r="D14" s="21">
        <v>255000</v>
      </c>
      <c r="E14" s="21">
        <v>1.45</v>
      </c>
      <c r="F14" s="21">
        <v>0</v>
      </c>
      <c r="G14" s="27"/>
      <c r="H14" s="27">
        <f t="shared" si="1"/>
        <v>5.6862745098039218E-4</v>
      </c>
      <c r="I14" s="28">
        <f t="shared" si="2"/>
        <v>5.6862745098039218E-4</v>
      </c>
    </row>
    <row r="15" spans="1:9" ht="15" customHeight="1" outlineLevel="3">
      <c r="A15" s="10" t="s">
        <v>24</v>
      </c>
      <c r="B15" s="15" t="s">
        <v>25</v>
      </c>
      <c r="C15" s="21">
        <v>13131446</v>
      </c>
      <c r="D15" s="21">
        <v>13131446</v>
      </c>
      <c r="E15" s="21">
        <v>1248567.8700000001</v>
      </c>
      <c r="F15" s="21">
        <v>263562</v>
      </c>
      <c r="G15" s="27">
        <f t="shared" si="0"/>
        <v>473.72833337127514</v>
      </c>
      <c r="H15" s="27">
        <f t="shared" si="1"/>
        <v>9.5082283398187837</v>
      </c>
      <c r="I15" s="28">
        <f t="shared" si="2"/>
        <v>9.5082283398187837</v>
      </c>
    </row>
    <row r="16" spans="1:9" ht="15" customHeight="1" outlineLevel="3">
      <c r="A16" s="10"/>
      <c r="B16" s="15" t="s">
        <v>26</v>
      </c>
      <c r="C16" s="21">
        <v>0</v>
      </c>
      <c r="D16" s="21">
        <v>0</v>
      </c>
      <c r="E16" s="21">
        <v>0</v>
      </c>
      <c r="F16" s="21">
        <v>0</v>
      </c>
      <c r="G16" s="27"/>
      <c r="H16" s="27"/>
      <c r="I16" s="28"/>
    </row>
    <row r="17" spans="1:9" ht="15" customHeight="1" outlineLevel="2">
      <c r="A17" s="10" t="s">
        <v>27</v>
      </c>
      <c r="B17" s="15" t="s">
        <v>28</v>
      </c>
      <c r="C17" s="21">
        <v>17352839</v>
      </c>
      <c r="D17" s="21">
        <v>17352839</v>
      </c>
      <c r="E17" s="21">
        <v>902412.43</v>
      </c>
      <c r="F17" s="21">
        <v>-878539.47</v>
      </c>
      <c r="G17" s="27">
        <f t="shared" si="0"/>
        <v>-102.7173463248043</v>
      </c>
      <c r="H17" s="27">
        <f t="shared" si="1"/>
        <v>5.2003734374530879</v>
      </c>
      <c r="I17" s="28">
        <f t="shared" si="2"/>
        <v>5.2003734374530879</v>
      </c>
    </row>
    <row r="18" spans="1:9" ht="15" customHeight="1" outlineLevel="2">
      <c r="A18" s="10" t="s">
        <v>29</v>
      </c>
      <c r="B18" s="15" t="s">
        <v>30</v>
      </c>
      <c r="C18" s="21">
        <v>9336900</v>
      </c>
      <c r="D18" s="21">
        <v>9336900</v>
      </c>
      <c r="E18" s="21">
        <v>584499.59</v>
      </c>
      <c r="F18" s="21">
        <v>376197.32</v>
      </c>
      <c r="G18" s="27">
        <f t="shared" si="0"/>
        <v>155.37048217143067</v>
      </c>
      <c r="H18" s="27">
        <f t="shared" si="1"/>
        <v>6.2601033533613935</v>
      </c>
      <c r="I18" s="28">
        <f t="shared" si="2"/>
        <v>6.2601033533613935</v>
      </c>
    </row>
    <row r="19" spans="1:9" ht="47.25" outlineLevel="2">
      <c r="A19" s="10"/>
      <c r="B19" s="15" t="s">
        <v>31</v>
      </c>
      <c r="C19" s="21"/>
      <c r="D19" s="21"/>
      <c r="E19" s="21">
        <v>1736.8</v>
      </c>
      <c r="F19" s="21"/>
      <c r="G19" s="27"/>
      <c r="H19" s="27"/>
      <c r="I19" s="28"/>
    </row>
    <row r="20" spans="1:9" s="6" customFormat="1" ht="15.75" outlineLevel="2">
      <c r="A20" s="9"/>
      <c r="B20" s="14" t="s">
        <v>32</v>
      </c>
      <c r="C20" s="20">
        <f>C21+C22+C23+C26+C28+C29</f>
        <v>60433187</v>
      </c>
      <c r="D20" s="20">
        <f>D21+D22+D23+D26+D28+D29</f>
        <v>60433187</v>
      </c>
      <c r="E20" s="20">
        <f>E21+E22+E23+E26+E28+E29</f>
        <v>3244018.82</v>
      </c>
      <c r="F20" s="20">
        <f>F21+F22+F23+F26+F28+F29</f>
        <v>3179999.03</v>
      </c>
      <c r="G20" s="29">
        <f t="shared" si="0"/>
        <v>102.01320155748601</v>
      </c>
      <c r="H20" s="29">
        <f t="shared" si="1"/>
        <v>5.3679426504513152</v>
      </c>
      <c r="I20" s="30">
        <f t="shared" si="2"/>
        <v>5.3679426504513152</v>
      </c>
    </row>
    <row r="21" spans="1:9" ht="47.25" outlineLevel="2">
      <c r="A21" s="10" t="s">
        <v>33</v>
      </c>
      <c r="B21" s="15" t="s">
        <v>34</v>
      </c>
      <c r="C21" s="21">
        <v>18234355</v>
      </c>
      <c r="D21" s="21">
        <v>18234355</v>
      </c>
      <c r="E21" s="21">
        <v>1372914.89</v>
      </c>
      <c r="F21" s="21">
        <v>235732.84</v>
      </c>
      <c r="G21" s="27">
        <f t="shared" si="0"/>
        <v>582.40289727981894</v>
      </c>
      <c r="H21" s="27">
        <f t="shared" si="1"/>
        <v>7.5292758641586159</v>
      </c>
      <c r="I21" s="28">
        <f t="shared" si="2"/>
        <v>7.5292758641586159</v>
      </c>
    </row>
    <row r="22" spans="1:9" ht="31.5" outlineLevel="2">
      <c r="A22" s="10" t="s">
        <v>35</v>
      </c>
      <c r="B22" s="15" t="s">
        <v>36</v>
      </c>
      <c r="C22" s="21">
        <v>1675000</v>
      </c>
      <c r="D22" s="21">
        <v>1675000</v>
      </c>
      <c r="E22" s="21">
        <v>59310.34</v>
      </c>
      <c r="F22" s="21">
        <v>15476.44</v>
      </c>
      <c r="G22" s="27">
        <f t="shared" si="0"/>
        <v>383.22986423234278</v>
      </c>
      <c r="H22" s="27">
        <f t="shared" si="1"/>
        <v>3.5409158208955223</v>
      </c>
      <c r="I22" s="28">
        <f t="shared" si="2"/>
        <v>3.5409158208955223</v>
      </c>
    </row>
    <row r="23" spans="1:9" ht="31.5" outlineLevel="2">
      <c r="A23" s="10" t="s">
        <v>37</v>
      </c>
      <c r="B23" s="15" t="s">
        <v>38</v>
      </c>
      <c r="C23" s="21">
        <f>C24+C25</f>
        <v>22791400</v>
      </c>
      <c r="D23" s="21">
        <f>D24+D25</f>
        <v>22791400</v>
      </c>
      <c r="E23" s="21">
        <f>E24+E25</f>
        <v>1582244.76</v>
      </c>
      <c r="F23" s="21">
        <f>F24+F25</f>
        <v>2699513.54</v>
      </c>
      <c r="G23" s="27">
        <f t="shared" si="0"/>
        <v>58.612217962796365</v>
      </c>
      <c r="H23" s="27">
        <f t="shared" si="1"/>
        <v>6.9422885825355181</v>
      </c>
      <c r="I23" s="28">
        <f t="shared" si="2"/>
        <v>6.9422885825355181</v>
      </c>
    </row>
    <row r="24" spans="1:9" ht="15" customHeight="1" outlineLevel="3">
      <c r="A24" s="10" t="s">
        <v>39</v>
      </c>
      <c r="B24" s="15" t="s">
        <v>40</v>
      </c>
      <c r="C24" s="21">
        <v>22791400</v>
      </c>
      <c r="D24" s="21">
        <v>22791400</v>
      </c>
      <c r="E24" s="21">
        <v>1582244.76</v>
      </c>
      <c r="F24" s="21">
        <v>1435131.59</v>
      </c>
      <c r="G24" s="27">
        <f t="shared" si="0"/>
        <v>110.25084884376351</v>
      </c>
      <c r="H24" s="27">
        <f t="shared" si="1"/>
        <v>6.9422885825355181</v>
      </c>
      <c r="I24" s="28">
        <f t="shared" si="2"/>
        <v>6.9422885825355181</v>
      </c>
    </row>
    <row r="25" spans="1:9" ht="15" customHeight="1" outlineLevel="3">
      <c r="A25" s="10" t="s">
        <v>41</v>
      </c>
      <c r="B25" s="15" t="s">
        <v>42</v>
      </c>
      <c r="C25" s="21"/>
      <c r="D25" s="21"/>
      <c r="E25" s="21"/>
      <c r="F25" s="21">
        <v>1264381.95</v>
      </c>
      <c r="G25" s="27">
        <f t="shared" si="0"/>
        <v>0</v>
      </c>
      <c r="H25" s="27"/>
      <c r="I25" s="28"/>
    </row>
    <row r="26" spans="1:9" ht="41.25" customHeight="1" outlineLevel="2">
      <c r="A26" s="10" t="s">
        <v>43</v>
      </c>
      <c r="B26" s="15" t="s">
        <v>44</v>
      </c>
      <c r="C26" s="21">
        <v>15432432</v>
      </c>
      <c r="D26" s="21">
        <v>15432432</v>
      </c>
      <c r="E26" s="21">
        <v>172051.53</v>
      </c>
      <c r="F26" s="21">
        <v>163724.21</v>
      </c>
      <c r="G26" s="27">
        <f t="shared" si="0"/>
        <v>105.0861873146311</v>
      </c>
      <c r="H26" s="27">
        <f t="shared" si="1"/>
        <v>1.1148698403466155</v>
      </c>
      <c r="I26" s="28">
        <f t="shared" si="2"/>
        <v>1.1148698403466155</v>
      </c>
    </row>
    <row r="27" spans="1:9" ht="31.5" outlineLevel="3">
      <c r="A27" s="10" t="s">
        <v>45</v>
      </c>
      <c r="B27" s="15" t="s">
        <v>46</v>
      </c>
      <c r="C27" s="21">
        <v>14932432</v>
      </c>
      <c r="D27" s="21">
        <v>14932432</v>
      </c>
      <c r="E27" s="21">
        <v>154495.53</v>
      </c>
      <c r="F27" s="21">
        <v>163724.21</v>
      </c>
      <c r="G27" s="27">
        <f t="shared" si="0"/>
        <v>94.363277123157303</v>
      </c>
      <c r="H27" s="27">
        <f t="shared" si="1"/>
        <v>1.0346307286046907</v>
      </c>
      <c r="I27" s="28">
        <f t="shared" si="2"/>
        <v>1.0346307286046907</v>
      </c>
    </row>
    <row r="28" spans="1:9" ht="15.75" outlineLevel="2">
      <c r="A28" s="10" t="s">
        <v>47</v>
      </c>
      <c r="B28" s="15" t="s">
        <v>48</v>
      </c>
      <c r="C28" s="21">
        <v>2300000</v>
      </c>
      <c r="D28" s="21">
        <v>2300000</v>
      </c>
      <c r="E28" s="21">
        <v>55350.5</v>
      </c>
      <c r="F28" s="21">
        <v>64100</v>
      </c>
      <c r="G28" s="27">
        <f t="shared" si="0"/>
        <v>86.350234009360378</v>
      </c>
      <c r="H28" s="27">
        <f t="shared" si="1"/>
        <v>2.4065434782608697</v>
      </c>
      <c r="I28" s="28">
        <f t="shared" si="2"/>
        <v>2.4065434782608697</v>
      </c>
    </row>
    <row r="29" spans="1:9" ht="15" customHeight="1" outlineLevel="2">
      <c r="A29" s="10" t="s">
        <v>49</v>
      </c>
      <c r="B29" s="15" t="s">
        <v>50</v>
      </c>
      <c r="C29" s="21">
        <f>C30+C31</f>
        <v>0</v>
      </c>
      <c r="D29" s="21">
        <f>D30+D31</f>
        <v>0</v>
      </c>
      <c r="E29" s="21">
        <f>E30+E31</f>
        <v>2146.8000000000002</v>
      </c>
      <c r="F29" s="21">
        <f>F30+F31</f>
        <v>1452</v>
      </c>
      <c r="G29" s="27"/>
      <c r="H29" s="27"/>
      <c r="I29" s="28"/>
    </row>
    <row r="30" spans="1:9" ht="15" customHeight="1" outlineLevel="3">
      <c r="A30" s="10" t="s">
        <v>51</v>
      </c>
      <c r="B30" s="15" t="s">
        <v>52</v>
      </c>
      <c r="C30" s="21"/>
      <c r="D30" s="21"/>
      <c r="E30" s="21"/>
      <c r="F30" s="21">
        <v>1452</v>
      </c>
      <c r="G30" s="27"/>
      <c r="H30" s="27"/>
      <c r="I30" s="28"/>
    </row>
    <row r="31" spans="1:9" ht="15" customHeight="1" outlineLevel="3">
      <c r="A31" s="10" t="s">
        <v>53</v>
      </c>
      <c r="B31" s="15" t="s">
        <v>54</v>
      </c>
      <c r="C31" s="21"/>
      <c r="D31" s="21"/>
      <c r="E31" s="21">
        <v>2146.8000000000002</v>
      </c>
      <c r="F31" s="21"/>
      <c r="G31" s="27"/>
      <c r="H31" s="27"/>
      <c r="I31" s="28"/>
    </row>
    <row r="32" spans="1:9" s="5" customFormat="1" ht="15.75">
      <c r="B32" s="16" t="s">
        <v>55</v>
      </c>
      <c r="C32" s="22">
        <f>C33+C38+C39+C40</f>
        <v>3294305984.6300001</v>
      </c>
      <c r="D32" s="22">
        <f>D33+D38+D39+D40</f>
        <v>3293965327.6300001</v>
      </c>
      <c r="E32" s="22">
        <f>E33+E38+E39+E40</f>
        <v>47561538.969999991</v>
      </c>
      <c r="F32" s="22">
        <f>F33+F38+F39+F40</f>
        <v>66599300.900000006</v>
      </c>
      <c r="G32" s="29">
        <f t="shared" si="0"/>
        <v>71.414471814673348</v>
      </c>
      <c r="H32" s="29">
        <f t="shared" si="1"/>
        <v>1.4437498881981319</v>
      </c>
      <c r="I32" s="30">
        <f t="shared" si="2"/>
        <v>1.4438991986664413</v>
      </c>
    </row>
    <row r="33" spans="2:9" s="5" customFormat="1" ht="50.25" customHeight="1">
      <c r="B33" s="17" t="s">
        <v>56</v>
      </c>
      <c r="C33" s="22">
        <f>C34+C35+C36+C37</f>
        <v>3257479784.6300001</v>
      </c>
      <c r="D33" s="22">
        <f>D34+D35+D36+D37</f>
        <v>3257139127.6300001</v>
      </c>
      <c r="E33" s="22">
        <f>E34+E35+E36+E37</f>
        <v>83547889.269999996</v>
      </c>
      <c r="F33" s="22">
        <f>F34+F35+F36+F37</f>
        <v>78186519.170000002</v>
      </c>
      <c r="G33" s="29">
        <f t="shared" si="0"/>
        <v>106.85715409371636</v>
      </c>
      <c r="H33" s="29">
        <f t="shared" si="1"/>
        <v>2.5648014659740941</v>
      </c>
      <c r="I33" s="30">
        <f t="shared" si="2"/>
        <v>2.5650697129045312</v>
      </c>
    </row>
    <row r="34" spans="2:9" ht="31.5">
      <c r="B34" s="18" t="s">
        <v>57</v>
      </c>
      <c r="C34" s="23">
        <v>0</v>
      </c>
      <c r="D34" s="24">
        <v>0</v>
      </c>
      <c r="E34" s="24">
        <v>0</v>
      </c>
      <c r="F34" s="24">
        <v>0</v>
      </c>
      <c r="G34" s="27"/>
      <c r="H34" s="27"/>
      <c r="I34" s="28"/>
    </row>
    <row r="35" spans="2:9" ht="31.5">
      <c r="B35" s="18" t="s">
        <v>58</v>
      </c>
      <c r="C35" s="23">
        <v>1709204215.6199999</v>
      </c>
      <c r="D35" s="23">
        <v>1709204215.6199999</v>
      </c>
      <c r="E35" s="23">
        <v>4162565.17</v>
      </c>
      <c r="F35" s="24">
        <v>4136711</v>
      </c>
      <c r="G35" s="27">
        <f t="shared" si="0"/>
        <v>100.62499338242385</v>
      </c>
      <c r="H35" s="27">
        <f t="shared" si="1"/>
        <v>0.24353819935378895</v>
      </c>
      <c r="I35" s="28">
        <f t="shared" si="2"/>
        <v>0.24353819935378895</v>
      </c>
    </row>
    <row r="36" spans="2:9" ht="31.5">
      <c r="B36" s="18" t="s">
        <v>59</v>
      </c>
      <c r="C36" s="23">
        <v>1402918081.01</v>
      </c>
      <c r="D36" s="24">
        <v>1402918081.01</v>
      </c>
      <c r="E36" s="24">
        <v>78194201.939999998</v>
      </c>
      <c r="F36" s="24">
        <v>73519584.170000002</v>
      </c>
      <c r="G36" s="27">
        <f t="shared" si="0"/>
        <v>106.35832999162622</v>
      </c>
      <c r="H36" s="27">
        <f t="shared" si="1"/>
        <v>5.5736826688915295</v>
      </c>
      <c r="I36" s="28">
        <f t="shared" si="2"/>
        <v>5.5736826688915295</v>
      </c>
    </row>
    <row r="37" spans="2:9" ht="15.75">
      <c r="B37" s="18" t="s">
        <v>60</v>
      </c>
      <c r="C37" s="23">
        <v>145357488</v>
      </c>
      <c r="D37" s="24">
        <v>145016831</v>
      </c>
      <c r="E37" s="24">
        <v>1191122.1599999999</v>
      </c>
      <c r="F37" s="24">
        <v>530224</v>
      </c>
      <c r="G37" s="27">
        <f t="shared" si="0"/>
        <v>224.64508585050845</v>
      </c>
      <c r="H37" s="27">
        <f t="shared" si="1"/>
        <v>0.81944327491405189</v>
      </c>
      <c r="I37" s="28">
        <f t="shared" si="2"/>
        <v>0.82136821759675605</v>
      </c>
    </row>
    <row r="38" spans="2:9" ht="47.25">
      <c r="B38" s="18" t="s">
        <v>61</v>
      </c>
      <c r="C38" s="23">
        <v>36826200</v>
      </c>
      <c r="D38" s="24">
        <v>36826200</v>
      </c>
      <c r="E38" s="24"/>
      <c r="F38" s="24">
        <v>0</v>
      </c>
      <c r="G38" s="27"/>
      <c r="H38" s="27">
        <f t="shared" si="1"/>
        <v>0</v>
      </c>
      <c r="I38" s="28">
        <f t="shared" si="2"/>
        <v>0</v>
      </c>
    </row>
    <row r="39" spans="2:9" ht="78.75">
      <c r="B39" s="18" t="s">
        <v>62</v>
      </c>
      <c r="C39" s="24"/>
      <c r="D39" s="24"/>
      <c r="E39" s="24">
        <v>653363.46</v>
      </c>
      <c r="F39" s="24">
        <v>8023.54</v>
      </c>
      <c r="G39" s="27">
        <f t="shared" si="0"/>
        <v>8143.0822305366464</v>
      </c>
      <c r="H39" s="27"/>
      <c r="I39" s="28"/>
    </row>
    <row r="40" spans="2:9" ht="47.25">
      <c r="B40" s="18" t="s">
        <v>63</v>
      </c>
      <c r="C40" s="24"/>
      <c r="D40" s="24"/>
      <c r="E40" s="24">
        <v>-36639713.759999998</v>
      </c>
      <c r="F40" s="24">
        <v>-11595241.810000001</v>
      </c>
      <c r="G40" s="27">
        <f t="shared" si="0"/>
        <v>315.98921661470723</v>
      </c>
      <c r="H40" s="27"/>
      <c r="I40" s="28"/>
    </row>
    <row r="41" spans="2:9" ht="15.75">
      <c r="B41" s="25" t="s">
        <v>64</v>
      </c>
      <c r="C41" s="26">
        <v>-37278618.700000003</v>
      </c>
      <c r="D41" s="26">
        <v>-37278618.700000003</v>
      </c>
      <c r="E41" s="26">
        <v>-15132937.800000001</v>
      </c>
      <c r="F41" s="26">
        <v>7332652.9100000001</v>
      </c>
      <c r="G41" s="27">
        <f t="shared" si="0"/>
        <v>-206.37739145353873</v>
      </c>
      <c r="H41" s="27">
        <f t="shared" si="1"/>
        <v>40.594148409259596</v>
      </c>
      <c r="I41" s="28">
        <f t="shared" si="2"/>
        <v>40.594148409259596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C2:D2"/>
    <mergeCell ref="E2:E3"/>
    <mergeCell ref="F2:F3"/>
    <mergeCell ref="G2:G3"/>
    <mergeCell ref="H2:I2"/>
    <mergeCell ref="B2:B3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9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01.02.2022</vt:lpstr>
      <vt:lpstr>'01.02.2022'!Заголовки_для_печати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2022-05-19T13:20:01Z</cp:lastPrinted>
  <dcterms:created xsi:type="dcterms:W3CDTF">2022-05-19T05:50:24Z</dcterms:created>
  <dcterms:modified xsi:type="dcterms:W3CDTF">2022-05-19T14:54:22Z</dcterms:modified>
</cp:coreProperties>
</file>