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01.04.2023" sheetId="15" r:id="rId1"/>
  </sheets>
  <definedNames>
    <definedName name="_xlnm.Print_Titles" localSheetId="0">'01.04.2023'!$3:$3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5"/>
  <c r="E23"/>
  <c r="E20" s="1"/>
  <c r="E11"/>
  <c r="E7"/>
  <c r="D29"/>
  <c r="D23"/>
  <c r="D20" s="1"/>
  <c r="H20" s="1"/>
  <c r="D11"/>
  <c r="D7"/>
  <c r="H41"/>
  <c r="G41"/>
  <c r="F41"/>
  <c r="F40"/>
  <c r="F39"/>
  <c r="H37"/>
  <c r="G37"/>
  <c r="F37"/>
  <c r="H36"/>
  <c r="G36"/>
  <c r="F36"/>
  <c r="H35"/>
  <c r="G35"/>
  <c r="F35"/>
  <c r="E33"/>
  <c r="E32" s="1"/>
  <c r="D33"/>
  <c r="G33" s="1"/>
  <c r="C33"/>
  <c r="C32" s="1"/>
  <c r="B33"/>
  <c r="B32"/>
  <c r="C29"/>
  <c r="B29"/>
  <c r="H28"/>
  <c r="G28"/>
  <c r="F28"/>
  <c r="H27"/>
  <c r="G27"/>
  <c r="F27"/>
  <c r="H26"/>
  <c r="G26"/>
  <c r="F26"/>
  <c r="H24"/>
  <c r="G24"/>
  <c r="F24"/>
  <c r="G23"/>
  <c r="H23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3"/>
  <c r="H12"/>
  <c r="G12"/>
  <c r="F12"/>
  <c r="H11"/>
  <c r="C11"/>
  <c r="B11"/>
  <c r="H10"/>
  <c r="G10"/>
  <c r="F10"/>
  <c r="H9"/>
  <c r="G9"/>
  <c r="F9"/>
  <c r="H8"/>
  <c r="G8"/>
  <c r="F8"/>
  <c r="H7"/>
  <c r="C7"/>
  <c r="B7"/>
  <c r="B6" s="1"/>
  <c r="B5" s="1"/>
  <c r="B4" s="1"/>
  <c r="E6"/>
  <c r="C6"/>
  <c r="E5" l="1"/>
  <c r="E4" s="1"/>
  <c r="D32"/>
  <c r="H32" s="1"/>
  <c r="C5"/>
  <c r="C4" s="1"/>
  <c r="D6"/>
  <c r="G7"/>
  <c r="G11"/>
  <c r="G20"/>
  <c r="F23"/>
  <c r="G32"/>
  <c r="F33"/>
  <c r="H33"/>
  <c r="F7"/>
  <c r="F11"/>
  <c r="F20"/>
  <c r="F32"/>
  <c r="G6" l="1"/>
  <c r="D5"/>
  <c r="H6"/>
  <c r="F6"/>
  <c r="H5" l="1"/>
  <c r="F5"/>
  <c r="G5"/>
  <c r="D4"/>
  <c r="G4" l="1"/>
  <c r="H4"/>
  <c r="F4"/>
</calcChain>
</file>

<file path=xl/sharedStrings.xml><?xml version="1.0" encoding="utf-8"?>
<sst xmlns="http://schemas.openxmlformats.org/spreadsheetml/2006/main" count="49" uniqueCount="49">
  <si>
    <t>Наименование показателя</t>
  </si>
  <si>
    <t>Бюджет: МР "Малоярославецкий район"</t>
  </si>
  <si>
    <t>НАЛОГОВЫЕ И НЕНАЛОГОВЫЕ ДОХОДЫ</t>
  </si>
  <si>
    <t xml:space="preserve">НАЛОГОВЫЕ  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</si>
  <si>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</si>
  <si>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</si>
  <si>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</si>
  <si>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</si>
  <si>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</si>
  <si>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</si>
  <si>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</si>
  <si>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</si>
  <si>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</si>
  <si>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</si>
  <si>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</si>
  <si>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</si>
  <si>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</si>
  <si>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</si>
  <si>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</si>
  <si>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</si>
  <si>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</si>
  <si>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</si>
  <si>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</si>
  <si>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</si>
  <si>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</si>
  <si>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</si>
  <si>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</si>
  <si>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Невыясненные поступления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</si>
  <si>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</si>
  <si>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</si>
  <si>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</si>
  <si>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</si>
  <si>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</si>
  <si>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</si>
  <si>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</si>
  <si>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</si>
  <si>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</si>
  <si>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</si>
  <si>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</si>
  <si>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</t>
  </si>
  <si>
    <t>Уточнено</t>
  </si>
  <si>
    <t>К утвержденному</t>
  </si>
  <si>
    <t>К уточненному</t>
  </si>
  <si>
    <t>Исполнено в 2022 году</t>
  </si>
  <si>
    <t>Утверждено на 2023 год</t>
  </si>
  <si>
    <t>Исполнено в 2023 году</t>
  </si>
  <si>
    <t>Исполнение 2023 к 2022</t>
  </si>
  <si>
    <t>% исполнения бюджета за 2023 год</t>
  </si>
  <si>
    <t>Исполнение доходов бюджета муниципального образования муниципального района "Малоярославецкий район" на 01.04.2023 года.</t>
  </si>
</sst>
</file>

<file path=xl/styles.xml><?xml version="1.0" encoding="utf-8"?>
<styleSheet xmlns="http://schemas.openxmlformats.org/spreadsheetml/2006/main">
  <fonts count="15">
    <font>
      <sz val="11"/>
      <name val="Calibri"/>
      <family val="2"/>
    </font>
    <font>
      <b/>
      <sz val="12"/>
      <color rgb="FF000000"/>
      <name val="Arial Cyr"/>
      <family val="2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4" fillId="0" borderId="1">
      <alignment horizontal="center" vertical="center" wrapText="1"/>
    </xf>
    <xf numFmtId="49" fontId="4" fillId="0" borderId="1">
      <alignment horizontal="center" vertical="top" shrinkToFit="1"/>
    </xf>
    <xf numFmtId="0" fontId="4" fillId="0" borderId="1">
      <alignment horizontal="left" vertical="top" wrapText="1"/>
    </xf>
    <xf numFmtId="4" fontId="8" fillId="2" borderId="1">
      <alignment horizontal="right" vertical="top" shrinkToFit="1"/>
    </xf>
    <xf numFmtId="0" fontId="12" fillId="0" borderId="0"/>
    <xf numFmtId="0" fontId="13" fillId="0" borderId="0">
      <alignment horizontal="left" wrapText="1"/>
    </xf>
    <xf numFmtId="0" fontId="13" fillId="0" borderId="0"/>
    <xf numFmtId="0" fontId="14" fillId="0" borderId="0">
      <alignment horizontal="center" wrapText="1"/>
    </xf>
    <xf numFmtId="0" fontId="14" fillId="0" borderId="0">
      <alignment horizontal="center"/>
    </xf>
    <xf numFmtId="0" fontId="13" fillId="0" borderId="0">
      <alignment horizontal="right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4">
      <alignment horizontal="center" vertical="center" wrapText="1"/>
    </xf>
    <xf numFmtId="1" fontId="13" fillId="0" borderId="1">
      <alignment horizontal="center" vertical="top" shrinkToFit="1"/>
    </xf>
    <xf numFmtId="0" fontId="13" fillId="0" borderId="1">
      <alignment horizontal="left" vertical="top" wrapText="1"/>
    </xf>
    <xf numFmtId="0" fontId="13" fillId="0" borderId="1">
      <alignment horizontal="center" vertical="top" wrapText="1"/>
    </xf>
    <xf numFmtId="4" fontId="11" fillId="2" borderId="1">
      <alignment horizontal="right" vertical="top" shrinkToFit="1"/>
    </xf>
    <xf numFmtId="10" fontId="11" fillId="2" borderId="1">
      <alignment horizontal="center" vertical="top" shrinkToFit="1"/>
    </xf>
    <xf numFmtId="1" fontId="11" fillId="0" borderId="1">
      <alignment horizontal="left" vertical="top" shrinkToFit="1"/>
    </xf>
    <xf numFmtId="1" fontId="11" fillId="0" borderId="5">
      <alignment horizontal="left" vertical="top" shrinkToFit="1"/>
    </xf>
    <xf numFmtId="4" fontId="11" fillId="4" borderId="1">
      <alignment horizontal="right" vertical="top" shrinkToFit="1"/>
    </xf>
    <xf numFmtId="10" fontId="11" fillId="4" borderId="1">
      <alignment horizontal="center" vertical="top" shrinkToFit="1"/>
    </xf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5" borderId="0"/>
    <xf numFmtId="4" fontId="13" fillId="0" borderId="1">
      <alignment horizontal="right" vertical="top" shrinkToFit="1"/>
    </xf>
    <xf numFmtId="10" fontId="13" fillId="0" borderId="1">
      <alignment horizontal="center" vertical="top" shrinkToFit="1"/>
    </xf>
    <xf numFmtId="0" fontId="13" fillId="5" borderId="0">
      <alignment horizontal="left"/>
    </xf>
  </cellStyleXfs>
  <cellXfs count="34">
    <xf numFmtId="0" fontId="0" fillId="0" borderId="0" xfId="0"/>
    <xf numFmtId="0" fontId="3" fillId="0" borderId="0" xfId="0" applyFont="1" applyProtection="1">
      <protection locked="0"/>
    </xf>
    <xf numFmtId="4" fontId="6" fillId="3" borderId="1" xfId="5" applyFont="1" applyFill="1">
      <alignment horizontal="right" vertical="top" shrinkToFit="1"/>
    </xf>
    <xf numFmtId="0" fontId="7" fillId="0" borderId="0" xfId="0" applyFont="1" applyProtection="1">
      <protection locked="0"/>
    </xf>
    <xf numFmtId="4" fontId="5" fillId="3" borderId="1" xfId="5" applyFont="1" applyFill="1">
      <alignment horizontal="right" vertical="top" shrinkToFit="1"/>
    </xf>
    <xf numFmtId="4" fontId="9" fillId="0" borderId="1" xfId="0" applyNumberFormat="1" applyFont="1" applyBorder="1" applyProtection="1">
      <protection locked="0"/>
    </xf>
    <xf numFmtId="4" fontId="3" fillId="0" borderId="0" xfId="0" applyNumberFormat="1" applyFont="1" applyProtection="1">
      <protection locked="0"/>
    </xf>
    <xf numFmtId="4" fontId="9" fillId="0" borderId="2" xfId="0" applyNumberFormat="1" applyFont="1" applyBorder="1" applyProtection="1">
      <protection locked="0"/>
    </xf>
    <xf numFmtId="4" fontId="6" fillId="0" borderId="1" xfId="5" applyFont="1" applyFill="1">
      <alignment horizontal="right" vertical="top" shrinkToFit="1"/>
    </xf>
    <xf numFmtId="0" fontId="7" fillId="0" borderId="3" xfId="0" applyFont="1" applyBorder="1" applyProtection="1">
      <protection locked="0"/>
    </xf>
    <xf numFmtId="4" fontId="7" fillId="0" borderId="3" xfId="0" applyNumberFormat="1" applyFont="1" applyBorder="1" applyProtection="1"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6" fillId="0" borderId="3" xfId="4" applyFont="1" applyBorder="1">
      <alignment horizontal="left" vertical="top" wrapText="1"/>
    </xf>
    <xf numFmtId="4" fontId="6" fillId="3" borderId="3" xfId="5" applyFont="1" applyFill="1" applyBorder="1">
      <alignment horizontal="right" vertical="top" shrinkToFit="1"/>
    </xf>
    <xf numFmtId="3" fontId="6" fillId="3" borderId="3" xfId="5" applyNumberFormat="1" applyFont="1" applyFill="1" applyBorder="1" applyAlignment="1">
      <alignment horizontal="right" shrinkToFit="1"/>
    </xf>
    <xf numFmtId="3" fontId="7" fillId="0" borderId="3" xfId="0" applyNumberFormat="1" applyFont="1" applyBorder="1" applyProtection="1">
      <protection locked="0"/>
    </xf>
    <xf numFmtId="4" fontId="6" fillId="0" borderId="3" xfId="5" applyFont="1" applyFill="1" applyBorder="1">
      <alignment horizontal="right" vertical="top" shrinkToFit="1"/>
    </xf>
    <xf numFmtId="3" fontId="6" fillId="0" borderId="3" xfId="5" applyNumberFormat="1" applyFont="1" applyFill="1" applyBorder="1" applyAlignment="1">
      <alignment horizontal="right" shrinkToFit="1"/>
    </xf>
    <xf numFmtId="0" fontId="5" fillId="0" borderId="3" xfId="4" applyFont="1" applyBorder="1">
      <alignment horizontal="left" vertical="top" wrapText="1"/>
    </xf>
    <xf numFmtId="4" fontId="5" fillId="3" borderId="3" xfId="5" applyFont="1" applyFill="1" applyBorder="1">
      <alignment horizontal="right" vertical="top" shrinkToFit="1"/>
    </xf>
    <xf numFmtId="0" fontId="7" fillId="0" borderId="3" xfId="0" applyFont="1" applyBorder="1" applyAlignment="1" applyProtection="1">
      <alignment wrapText="1"/>
      <protection locked="0"/>
    </xf>
    <xf numFmtId="0" fontId="9" fillId="0" borderId="3" xfId="0" applyFont="1" applyBorder="1" applyAlignment="1" applyProtection="1">
      <alignment wrapText="1"/>
      <protection locked="0"/>
    </xf>
    <xf numFmtId="4" fontId="9" fillId="0" borderId="3" xfId="0" applyNumberFormat="1" applyFont="1" applyBorder="1" applyProtection="1">
      <protection locked="0"/>
    </xf>
    <xf numFmtId="4" fontId="6" fillId="3" borderId="1" xfId="5" applyNumberFormat="1" applyFont="1" applyFill="1" applyProtection="1">
      <alignment horizontal="right" vertical="top" shrinkToFit="1"/>
    </xf>
    <xf numFmtId="4" fontId="9" fillId="0" borderId="1" xfId="0" applyNumberFormat="1" applyFont="1" applyFill="1" applyBorder="1" applyProtection="1">
      <protection locked="0"/>
    </xf>
    <xf numFmtId="4" fontId="7" fillId="3" borderId="1" xfId="0" applyNumberFormat="1" applyFont="1" applyFill="1" applyBorder="1" applyProtection="1">
      <protection locked="0"/>
    </xf>
    <xf numFmtId="0" fontId="6" fillId="0" borderId="3" xfId="2" applyFont="1" applyBorder="1">
      <alignment horizontal="center" vertical="center" wrapText="1"/>
    </xf>
    <xf numFmtId="0" fontId="6" fillId="3" borderId="3" xfId="2" applyFont="1" applyFill="1" applyBorder="1">
      <alignment horizontal="center" vertical="center" wrapText="1"/>
    </xf>
    <xf numFmtId="4" fontId="5" fillId="3" borderId="1" xfId="5" applyNumberFormat="1" applyFont="1" applyFill="1" applyAlignment="1" applyProtection="1">
      <alignment horizontal="right" vertical="top" shrinkToFit="1"/>
    </xf>
    <xf numFmtId="0" fontId="2" fillId="0" borderId="0" xfId="1" applyFont="1" applyAlignment="1">
      <alignment horizontal="center" vertical="center" wrapText="1"/>
    </xf>
    <xf numFmtId="0" fontId="6" fillId="0" borderId="3" xfId="2" applyFont="1" applyBorder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6" borderId="3" xfId="2" applyFont="1" applyFill="1" applyBorder="1">
      <alignment horizontal="center" vertical="center" wrapText="1"/>
    </xf>
    <xf numFmtId="0" fontId="6" fillId="3" borderId="3" xfId="2" applyFont="1" applyFill="1" applyBorder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abSelected="1" zoomScaleNormal="100" workbookViewId="0">
      <pane xSplit="1" topLeftCell="B1" activePane="topRight" state="frozen"/>
      <selection activeCell="B1" sqref="B1"/>
      <selection pane="topRight" activeCell="C18" sqref="C18"/>
    </sheetView>
  </sheetViews>
  <sheetFormatPr defaultRowHeight="15" outlineLevelRow="3"/>
  <cols>
    <col min="1" max="1" width="62.85546875" style="1" customWidth="1"/>
    <col min="2" max="5" width="17.28515625" style="1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29" t="s">
        <v>48</v>
      </c>
      <c r="B1" s="29"/>
      <c r="C1" s="29"/>
      <c r="D1" s="29"/>
      <c r="E1" s="29"/>
      <c r="F1" s="29"/>
      <c r="G1" s="29"/>
      <c r="H1" s="29"/>
    </row>
    <row r="2" spans="1:8" ht="37.5" customHeight="1">
      <c r="A2" s="30" t="s">
        <v>0</v>
      </c>
      <c r="B2" s="31" t="s">
        <v>44</v>
      </c>
      <c r="C2" s="31"/>
      <c r="D2" s="32" t="s">
        <v>45</v>
      </c>
      <c r="E2" s="33" t="s">
        <v>43</v>
      </c>
      <c r="F2" s="30" t="s">
        <v>46</v>
      </c>
      <c r="G2" s="31" t="s">
        <v>47</v>
      </c>
      <c r="H2" s="31"/>
    </row>
    <row r="3" spans="1:8" ht="51" customHeight="1">
      <c r="A3" s="30"/>
      <c r="B3" s="27" t="s">
        <v>39</v>
      </c>
      <c r="C3" s="26" t="s">
        <v>40</v>
      </c>
      <c r="D3" s="32"/>
      <c r="E3" s="33"/>
      <c r="F3" s="30"/>
      <c r="G3" s="26" t="s">
        <v>41</v>
      </c>
      <c r="H3" s="11" t="s">
        <v>42</v>
      </c>
    </row>
    <row r="4" spans="1:8" s="3" customFormat="1" ht="15" customHeight="1">
      <c r="A4" s="12" t="s">
        <v>1</v>
      </c>
      <c r="B4" s="13">
        <f>B5+B32</f>
        <v>2673075019.1199999</v>
      </c>
      <c r="C4" s="13">
        <f>C5+C32</f>
        <v>2737176015.8199997</v>
      </c>
      <c r="D4" s="23">
        <f>D5+D32</f>
        <v>495265779.79000008</v>
      </c>
      <c r="E4" s="2">
        <f>E5+E32</f>
        <v>766542570.6099999</v>
      </c>
      <c r="F4" s="14">
        <f>D4/E4*100</f>
        <v>64.610342436151598</v>
      </c>
      <c r="G4" s="14">
        <f>D4/B4*100</f>
        <v>18.527941649503198</v>
      </c>
      <c r="H4" s="15">
        <f>D4/C4*100</f>
        <v>18.094042068450207</v>
      </c>
    </row>
    <row r="5" spans="1:8" s="3" customFormat="1" ht="15" customHeight="1" outlineLevel="1">
      <c r="A5" s="12" t="s">
        <v>2</v>
      </c>
      <c r="B5" s="16">
        <f>B6+B20</f>
        <v>580638987.62</v>
      </c>
      <c r="C5" s="16">
        <f>C6+C20</f>
        <v>580638987.62</v>
      </c>
      <c r="D5" s="23">
        <f>D6+D20</f>
        <v>91074010.560000017</v>
      </c>
      <c r="E5" s="8">
        <f>E6+E20</f>
        <v>124443783.06999999</v>
      </c>
      <c r="F5" s="17">
        <f t="shared" ref="F5:F41" si="0">D5/E5*100</f>
        <v>73.18486172087087</v>
      </c>
      <c r="G5" s="17">
        <f t="shared" ref="G5:G41" si="1">D5/B5*100</f>
        <v>15.685135256470847</v>
      </c>
      <c r="H5" s="15">
        <f t="shared" ref="H5:H41" si="2">D5/C5*100</f>
        <v>15.685135256470847</v>
      </c>
    </row>
    <row r="6" spans="1:8" s="3" customFormat="1" ht="15" customHeight="1" outlineLevel="1">
      <c r="A6" s="12" t="s">
        <v>3</v>
      </c>
      <c r="B6" s="16">
        <f>B7+B10+B11+B17+B18+B19</f>
        <v>517347118.81999999</v>
      </c>
      <c r="C6" s="16">
        <f>C7+C10+C11+C17+C18+C19</f>
        <v>517347118.81999999</v>
      </c>
      <c r="D6" s="23">
        <f>D7+D10+D11+D17+D18+D19</f>
        <v>77074399.190000013</v>
      </c>
      <c r="E6" s="8">
        <f>E7+E10+E11+E17+E18+E19</f>
        <v>108025261.34999999</v>
      </c>
      <c r="F6" s="17">
        <f t="shared" si="0"/>
        <v>71.348495922893704</v>
      </c>
      <c r="G6" s="17">
        <f t="shared" si="1"/>
        <v>14.898004915113178</v>
      </c>
      <c r="H6" s="15">
        <f t="shared" si="2"/>
        <v>14.898004915113178</v>
      </c>
    </row>
    <row r="7" spans="1:8" ht="15" customHeight="1" outlineLevel="2">
      <c r="A7" s="18" t="s">
        <v>4</v>
      </c>
      <c r="B7" s="19">
        <f>B8+B9</f>
        <v>339247130</v>
      </c>
      <c r="C7" s="19">
        <f>C8+C9</f>
        <v>339247130</v>
      </c>
      <c r="D7" s="28">
        <f>D8+D9</f>
        <v>52581063.969999999</v>
      </c>
      <c r="E7" s="4">
        <f>E8+E9</f>
        <v>71671583.469999999</v>
      </c>
      <c r="F7" s="14">
        <f t="shared" si="0"/>
        <v>73.363893225561512</v>
      </c>
      <c r="G7" s="14">
        <f t="shared" si="1"/>
        <v>15.499339366555583</v>
      </c>
      <c r="H7" s="15">
        <f t="shared" si="2"/>
        <v>15.499339366555583</v>
      </c>
    </row>
    <row r="8" spans="1:8" ht="15" customHeight="1" outlineLevel="3">
      <c r="A8" s="18" t="s">
        <v>5</v>
      </c>
      <c r="B8" s="19">
        <v>8778405</v>
      </c>
      <c r="C8" s="19">
        <v>8778405</v>
      </c>
      <c r="D8" s="28">
        <v>2531341.9700000002</v>
      </c>
      <c r="E8" s="4">
        <v>2879391.47</v>
      </c>
      <c r="F8" s="14">
        <f t="shared" si="0"/>
        <v>87.912393864249381</v>
      </c>
      <c r="G8" s="14">
        <f t="shared" si="1"/>
        <v>28.836012578594861</v>
      </c>
      <c r="H8" s="15">
        <f t="shared" si="2"/>
        <v>28.836012578594861</v>
      </c>
    </row>
    <row r="9" spans="1:8" ht="15" customHeight="1" outlineLevel="3">
      <c r="A9" s="18" t="s">
        <v>6</v>
      </c>
      <c r="B9" s="19">
        <v>330468725</v>
      </c>
      <c r="C9" s="19">
        <v>330468725</v>
      </c>
      <c r="D9" s="28">
        <v>50049722</v>
      </c>
      <c r="E9" s="4">
        <v>68792192</v>
      </c>
      <c r="F9" s="14">
        <f t="shared" si="0"/>
        <v>72.754945793848236</v>
      </c>
      <c r="G9" s="14">
        <f t="shared" si="1"/>
        <v>15.145070687097546</v>
      </c>
      <c r="H9" s="15">
        <f t="shared" si="2"/>
        <v>15.145070687097546</v>
      </c>
    </row>
    <row r="10" spans="1:8" ht="25.5" outlineLevel="2">
      <c r="A10" s="18" t="s">
        <v>7</v>
      </c>
      <c r="B10" s="19">
        <v>32950360</v>
      </c>
      <c r="C10" s="19">
        <v>32950360</v>
      </c>
      <c r="D10" s="28">
        <v>8858947.8300000001</v>
      </c>
      <c r="E10" s="4">
        <v>8230491.4000000004</v>
      </c>
      <c r="F10" s="14">
        <f t="shared" si="0"/>
        <v>107.63570969772229</v>
      </c>
      <c r="G10" s="14">
        <f t="shared" si="1"/>
        <v>26.885739123942802</v>
      </c>
      <c r="H10" s="15">
        <f t="shared" si="2"/>
        <v>26.885739123942802</v>
      </c>
    </row>
    <row r="11" spans="1:8" ht="15" customHeight="1" outlineLevel="2">
      <c r="A11" s="18" t="s">
        <v>8</v>
      </c>
      <c r="B11" s="19">
        <f>B12+B13+B14+B15+B16</f>
        <v>112789628.81999999</v>
      </c>
      <c r="C11" s="19">
        <f>C12+C13+C14+C15+C16</f>
        <v>112789628.81999999</v>
      </c>
      <c r="D11" s="28">
        <f>D12+D13+D14+D15+D16</f>
        <v>7607932.3200000012</v>
      </c>
      <c r="E11" s="4">
        <f>E12+E13+E14+E15+E16</f>
        <v>19462363.830000002</v>
      </c>
      <c r="F11" s="14">
        <f t="shared" si="0"/>
        <v>39.090484519012307</v>
      </c>
      <c r="G11" s="14">
        <f t="shared" si="1"/>
        <v>6.7452410293338536</v>
      </c>
      <c r="H11" s="15">
        <f t="shared" si="2"/>
        <v>6.7452410293338536</v>
      </c>
    </row>
    <row r="12" spans="1:8" ht="25.5" customHeight="1" outlineLevel="3">
      <c r="A12" s="18" t="s">
        <v>9</v>
      </c>
      <c r="B12" s="19">
        <v>97401544.819999993</v>
      </c>
      <c r="C12" s="19">
        <v>97401544.819999993</v>
      </c>
      <c r="D12" s="28">
        <v>9207410.8200000003</v>
      </c>
      <c r="E12" s="4">
        <v>13167822.800000001</v>
      </c>
      <c r="F12" s="14">
        <f t="shared" si="0"/>
        <v>69.923562610517507</v>
      </c>
      <c r="G12" s="14">
        <f t="shared" si="1"/>
        <v>9.4530439296578717</v>
      </c>
      <c r="H12" s="15">
        <f t="shared" si="2"/>
        <v>9.4530439296578717</v>
      </c>
    </row>
    <row r="13" spans="1:8" ht="15" customHeight="1" outlineLevel="3">
      <c r="A13" s="18" t="s">
        <v>10</v>
      </c>
      <c r="B13" s="19">
        <v>0</v>
      </c>
      <c r="C13" s="19">
        <v>0</v>
      </c>
      <c r="D13" s="28">
        <v>-320275.19</v>
      </c>
      <c r="E13" s="4">
        <v>-146222.12</v>
      </c>
      <c r="F13" s="14">
        <f t="shared" si="0"/>
        <v>219.03333777406596</v>
      </c>
      <c r="G13" s="14"/>
      <c r="H13" s="15"/>
    </row>
    <row r="14" spans="1:8" ht="15" customHeight="1" outlineLevel="3">
      <c r="A14" s="18" t="s">
        <v>11</v>
      </c>
      <c r="B14" s="19">
        <v>165667</v>
      </c>
      <c r="C14" s="19">
        <v>165667</v>
      </c>
      <c r="D14" s="28">
        <v>177262.81</v>
      </c>
      <c r="E14" s="4">
        <v>181904.45</v>
      </c>
      <c r="F14" s="14"/>
      <c r="G14" s="14">
        <f t="shared" si="1"/>
        <v>106.99946881394604</v>
      </c>
      <c r="H14" s="15">
        <f t="shared" si="2"/>
        <v>106.99946881394604</v>
      </c>
    </row>
    <row r="15" spans="1:8" ht="15" customHeight="1" outlineLevel="3">
      <c r="A15" s="18" t="s">
        <v>12</v>
      </c>
      <c r="B15" s="19">
        <v>15222417</v>
      </c>
      <c r="C15" s="19">
        <v>15222417</v>
      </c>
      <c r="D15" s="28">
        <v>-1456466.12</v>
      </c>
      <c r="E15" s="4">
        <v>6258858.7000000002</v>
      </c>
      <c r="F15" s="14">
        <f t="shared" si="0"/>
        <v>-23.270474535557099</v>
      </c>
      <c r="G15" s="14">
        <f t="shared" si="1"/>
        <v>-9.5679031785819557</v>
      </c>
      <c r="H15" s="15">
        <f t="shared" si="2"/>
        <v>-9.5679031785819557</v>
      </c>
    </row>
    <row r="16" spans="1:8" ht="15" customHeight="1" outlineLevel="3">
      <c r="A16" s="18" t="s">
        <v>13</v>
      </c>
      <c r="B16" s="19">
        <v>0</v>
      </c>
      <c r="C16" s="19">
        <v>0</v>
      </c>
      <c r="D16" s="28">
        <v>0</v>
      </c>
      <c r="E16" s="4">
        <v>0</v>
      </c>
      <c r="F16" s="14"/>
      <c r="G16" s="14"/>
      <c r="H16" s="15"/>
    </row>
    <row r="17" spans="1:8" ht="15" customHeight="1" outlineLevel="2">
      <c r="A17" s="18" t="s">
        <v>14</v>
      </c>
      <c r="B17" s="19">
        <v>22660000</v>
      </c>
      <c r="C17" s="19">
        <v>22660000</v>
      </c>
      <c r="D17" s="28">
        <v>5473632.2300000004</v>
      </c>
      <c r="E17" s="4">
        <v>6319012.71</v>
      </c>
      <c r="F17" s="14">
        <f t="shared" si="0"/>
        <v>86.621636657540463</v>
      </c>
      <c r="G17" s="14">
        <f t="shared" si="1"/>
        <v>24.155482038834954</v>
      </c>
      <c r="H17" s="15">
        <f t="shared" si="2"/>
        <v>24.155482038834954</v>
      </c>
    </row>
    <row r="18" spans="1:8" ht="15" customHeight="1" outlineLevel="2">
      <c r="A18" s="18" t="s">
        <v>15</v>
      </c>
      <c r="B18" s="19">
        <v>9700000</v>
      </c>
      <c r="C18" s="19">
        <v>9700000</v>
      </c>
      <c r="D18" s="28">
        <v>2552822.84</v>
      </c>
      <c r="E18" s="4">
        <v>2340073.14</v>
      </c>
      <c r="F18" s="14">
        <f t="shared" si="0"/>
        <v>109.0915833511084</v>
      </c>
      <c r="G18" s="14">
        <f t="shared" si="1"/>
        <v>26.317761237113402</v>
      </c>
      <c r="H18" s="15">
        <f t="shared" si="2"/>
        <v>26.317761237113402</v>
      </c>
    </row>
    <row r="19" spans="1:8" ht="25.5" outlineLevel="2">
      <c r="A19" s="18" t="s">
        <v>16</v>
      </c>
      <c r="B19" s="19"/>
      <c r="C19" s="19"/>
      <c r="D19" s="28">
        <v>0</v>
      </c>
      <c r="E19" s="4">
        <v>1736.8</v>
      </c>
      <c r="F19" s="14"/>
      <c r="G19" s="14"/>
      <c r="H19" s="15"/>
    </row>
    <row r="20" spans="1:8" s="3" customFormat="1" ht="14.25" outlineLevel="2">
      <c r="A20" s="12" t="s">
        <v>17</v>
      </c>
      <c r="B20" s="16">
        <f>B21+B22+B23+B26+B28+B29</f>
        <v>63291868.799999997</v>
      </c>
      <c r="C20" s="16">
        <f>C21+C22+C23+C26+C28+C29</f>
        <v>63291868.799999997</v>
      </c>
      <c r="D20" s="23">
        <f>D21+D22+D23+D26+D28+D29</f>
        <v>13999611.370000001</v>
      </c>
      <c r="E20" s="8">
        <f>E21+E22+E23+E26+E28+E29</f>
        <v>16418521.720000001</v>
      </c>
      <c r="F20" s="17">
        <f t="shared" si="0"/>
        <v>85.267185491776416</v>
      </c>
      <c r="G20" s="17">
        <f t="shared" si="1"/>
        <v>22.119130996492242</v>
      </c>
      <c r="H20" s="15">
        <f t="shared" si="2"/>
        <v>22.119130996492242</v>
      </c>
    </row>
    <row r="21" spans="1:8" ht="25.5" outlineLevel="2">
      <c r="A21" s="18" t="s">
        <v>18</v>
      </c>
      <c r="B21" s="19">
        <v>15278867.800000001</v>
      </c>
      <c r="C21" s="19">
        <v>15278867.800000001</v>
      </c>
      <c r="D21" s="28">
        <v>4114792.19</v>
      </c>
      <c r="E21" s="4">
        <v>6173076.1799999997</v>
      </c>
      <c r="F21" s="14">
        <f t="shared" si="0"/>
        <v>66.657077768316157</v>
      </c>
      <c r="G21" s="14">
        <f t="shared" si="1"/>
        <v>26.931263781207658</v>
      </c>
      <c r="H21" s="15">
        <f t="shared" si="2"/>
        <v>26.931263781207658</v>
      </c>
    </row>
    <row r="22" spans="1:8" outlineLevel="2">
      <c r="A22" s="18" t="s">
        <v>19</v>
      </c>
      <c r="B22" s="19">
        <v>1440000</v>
      </c>
      <c r="C22" s="19">
        <v>1440000</v>
      </c>
      <c r="D22" s="28">
        <v>1480036.73</v>
      </c>
      <c r="E22" s="4">
        <v>927990.64</v>
      </c>
      <c r="F22" s="14">
        <f t="shared" si="0"/>
        <v>159.4883252270734</v>
      </c>
      <c r="G22" s="14">
        <f t="shared" si="1"/>
        <v>102.78032847222222</v>
      </c>
      <c r="H22" s="15">
        <f t="shared" si="2"/>
        <v>102.78032847222222</v>
      </c>
    </row>
    <row r="23" spans="1:8" ht="25.5" outlineLevel="2">
      <c r="A23" s="18" t="s">
        <v>20</v>
      </c>
      <c r="B23" s="19">
        <f>B24+B25</f>
        <v>24575500</v>
      </c>
      <c r="C23" s="19">
        <f>C24+C25</f>
        <v>24575500</v>
      </c>
      <c r="D23" s="28">
        <f>D24+D25</f>
        <v>5677855.04</v>
      </c>
      <c r="E23" s="4">
        <f>E24+E25</f>
        <v>5126321.84</v>
      </c>
      <c r="F23" s="14">
        <f t="shared" si="0"/>
        <v>110.75884849243099</v>
      </c>
      <c r="G23" s="14">
        <f t="shared" si="1"/>
        <v>23.103721348497487</v>
      </c>
      <c r="H23" s="15">
        <f t="shared" si="2"/>
        <v>23.103721348497487</v>
      </c>
    </row>
    <row r="24" spans="1:8" ht="15" customHeight="1" outlineLevel="3">
      <c r="A24" s="18" t="s">
        <v>21</v>
      </c>
      <c r="B24" s="19">
        <v>24575500</v>
      </c>
      <c r="C24" s="19">
        <v>24575500</v>
      </c>
      <c r="D24" s="28">
        <v>5490167.4000000004</v>
      </c>
      <c r="E24" s="4">
        <v>5088622.97</v>
      </c>
      <c r="F24" s="14">
        <f t="shared" si="0"/>
        <v>107.89102341374685</v>
      </c>
      <c r="G24" s="14">
        <f t="shared" si="1"/>
        <v>22.340002848365241</v>
      </c>
      <c r="H24" s="15">
        <f t="shared" si="2"/>
        <v>22.340002848365241</v>
      </c>
    </row>
    <row r="25" spans="1:8" ht="15" customHeight="1" outlineLevel="3">
      <c r="A25" s="18" t="s">
        <v>22</v>
      </c>
      <c r="B25" s="19"/>
      <c r="C25" s="19"/>
      <c r="D25" s="28">
        <v>187687.64</v>
      </c>
      <c r="E25" s="4">
        <v>37698.870000000003</v>
      </c>
      <c r="F25" s="14"/>
      <c r="G25" s="14"/>
      <c r="H25" s="15"/>
    </row>
    <row r="26" spans="1:8" ht="25.5" customHeight="1" outlineLevel="2">
      <c r="A26" s="18" t="s">
        <v>23</v>
      </c>
      <c r="B26" s="19">
        <v>20347501</v>
      </c>
      <c r="C26" s="19">
        <v>20347501</v>
      </c>
      <c r="D26" s="28">
        <v>2533392.19</v>
      </c>
      <c r="E26" s="4">
        <v>3607023.4</v>
      </c>
      <c r="F26" s="14">
        <f t="shared" si="0"/>
        <v>70.234980732312408</v>
      </c>
      <c r="G26" s="14">
        <f t="shared" si="1"/>
        <v>12.450630620438352</v>
      </c>
      <c r="H26" s="15">
        <f t="shared" si="2"/>
        <v>12.450630620438352</v>
      </c>
    </row>
    <row r="27" spans="1:8" ht="25.5" outlineLevel="3">
      <c r="A27" s="18" t="s">
        <v>24</v>
      </c>
      <c r="B27" s="19">
        <v>20347501</v>
      </c>
      <c r="C27" s="19">
        <v>20347501</v>
      </c>
      <c r="D27" s="28">
        <v>2533392.19</v>
      </c>
      <c r="E27" s="4">
        <v>3589467.4</v>
      </c>
      <c r="F27" s="14">
        <f t="shared" si="0"/>
        <v>70.578498358837308</v>
      </c>
      <c r="G27" s="14">
        <f t="shared" si="1"/>
        <v>12.450630620438352</v>
      </c>
      <c r="H27" s="15">
        <f t="shared" si="2"/>
        <v>12.450630620438352</v>
      </c>
    </row>
    <row r="28" spans="1:8" outlineLevel="2">
      <c r="A28" s="18" t="s">
        <v>25</v>
      </c>
      <c r="B28" s="19">
        <v>1650000</v>
      </c>
      <c r="C28" s="19">
        <v>1650000</v>
      </c>
      <c r="D28" s="28">
        <v>185172.08</v>
      </c>
      <c r="E28" s="4">
        <v>564110.55000000005</v>
      </c>
      <c r="F28" s="14">
        <f t="shared" si="0"/>
        <v>32.825494931800151</v>
      </c>
      <c r="G28" s="14">
        <f t="shared" si="1"/>
        <v>11.222550303030303</v>
      </c>
      <c r="H28" s="15">
        <f t="shared" si="2"/>
        <v>11.222550303030303</v>
      </c>
    </row>
    <row r="29" spans="1:8" ht="15" customHeight="1" outlineLevel="2">
      <c r="A29" s="18" t="s">
        <v>26</v>
      </c>
      <c r="B29" s="19">
        <f>B30+B31</f>
        <v>0</v>
      </c>
      <c r="C29" s="19">
        <f>C30+C31</f>
        <v>0</v>
      </c>
      <c r="D29" s="28">
        <f>D30+D31</f>
        <v>8363.14</v>
      </c>
      <c r="E29" s="4">
        <f>E30+E31</f>
        <v>19999.11</v>
      </c>
      <c r="F29" s="14"/>
      <c r="G29" s="14"/>
      <c r="H29" s="15"/>
    </row>
    <row r="30" spans="1:8" ht="15" customHeight="1" outlineLevel="3">
      <c r="A30" s="18" t="s">
        <v>27</v>
      </c>
      <c r="B30" s="19"/>
      <c r="C30" s="19"/>
      <c r="D30" s="28">
        <v>3363.14</v>
      </c>
      <c r="E30" s="4">
        <v>17852.310000000001</v>
      </c>
      <c r="F30" s="14"/>
      <c r="G30" s="14"/>
      <c r="H30" s="15"/>
    </row>
    <row r="31" spans="1:8" ht="15" customHeight="1" outlineLevel="3">
      <c r="A31" s="18" t="s">
        <v>28</v>
      </c>
      <c r="B31" s="19"/>
      <c r="C31" s="19"/>
      <c r="D31" s="28">
        <v>5000</v>
      </c>
      <c r="E31" s="4">
        <v>2146.8000000000002</v>
      </c>
      <c r="F31" s="14"/>
      <c r="G31" s="14"/>
      <c r="H31" s="15"/>
    </row>
    <row r="32" spans="1:8">
      <c r="A32" s="9" t="s">
        <v>29</v>
      </c>
      <c r="B32" s="10">
        <f>B33+B38+B39+B40</f>
        <v>2092436031.5</v>
      </c>
      <c r="C32" s="10">
        <f>C33+C38+C39+C40</f>
        <v>2156537028.1999998</v>
      </c>
      <c r="D32" s="10">
        <f>D33+D38+D39+D40</f>
        <v>404191769.23000008</v>
      </c>
      <c r="E32" s="25">
        <f>E33+E38+E39+E40</f>
        <v>642098787.53999996</v>
      </c>
      <c r="F32" s="17">
        <f t="shared" si="0"/>
        <v>62.948533321256384</v>
      </c>
      <c r="G32" s="17">
        <f t="shared" si="1"/>
        <v>19.316804105129464</v>
      </c>
      <c r="H32" s="15">
        <f t="shared" si="2"/>
        <v>18.742630613088405</v>
      </c>
    </row>
    <row r="33" spans="1:8" ht="46.5" customHeight="1">
      <c r="A33" s="20" t="s">
        <v>30</v>
      </c>
      <c r="B33" s="10">
        <f>B34+B35+B36+B37</f>
        <v>2092436031.5</v>
      </c>
      <c r="C33" s="10">
        <f>C34+C35+C36+C37</f>
        <v>2156537028.1999998</v>
      </c>
      <c r="D33" s="10">
        <f>D34+D35+D36+D37</f>
        <v>405871520.31000006</v>
      </c>
      <c r="E33" s="25">
        <f>E34+E35+E36+E37</f>
        <v>642011987.89999998</v>
      </c>
      <c r="F33" s="17">
        <f t="shared" si="0"/>
        <v>63.218682510523273</v>
      </c>
      <c r="G33" s="17">
        <f t="shared" si="1"/>
        <v>19.397081401769011</v>
      </c>
      <c r="H33" s="15">
        <f t="shared" si="2"/>
        <v>18.820521744009628</v>
      </c>
    </row>
    <row r="34" spans="1:8">
      <c r="A34" s="21" t="s">
        <v>31</v>
      </c>
      <c r="B34" s="22"/>
      <c r="C34" s="24">
        <v>2187360</v>
      </c>
      <c r="D34" s="24">
        <v>364560</v>
      </c>
      <c r="E34" s="5">
        <v>364560</v>
      </c>
      <c r="F34" s="14"/>
      <c r="G34" s="14"/>
      <c r="H34" s="15"/>
    </row>
    <row r="35" spans="1:8" ht="26.25">
      <c r="A35" s="21" t="s">
        <v>32</v>
      </c>
      <c r="B35" s="22">
        <v>692217476.69000006</v>
      </c>
      <c r="C35" s="24">
        <v>712352672.51999998</v>
      </c>
      <c r="D35" s="24">
        <v>40602807.780000001</v>
      </c>
      <c r="E35" s="5">
        <v>28297627.52</v>
      </c>
      <c r="F35" s="14">
        <f t="shared" si="0"/>
        <v>143.48484780677472</v>
      </c>
      <c r="G35" s="14">
        <f t="shared" si="1"/>
        <v>5.8656143693672451</v>
      </c>
      <c r="H35" s="15">
        <f t="shared" si="2"/>
        <v>5.6998182706838989</v>
      </c>
    </row>
    <row r="36" spans="1:8">
      <c r="A36" s="21" t="s">
        <v>33</v>
      </c>
      <c r="B36" s="22">
        <v>1218611642</v>
      </c>
      <c r="C36" s="24">
        <v>1223979340</v>
      </c>
      <c r="D36" s="24">
        <v>344756999.66000003</v>
      </c>
      <c r="E36" s="5">
        <v>350143308.83999997</v>
      </c>
      <c r="F36" s="14">
        <f t="shared" si="0"/>
        <v>98.461684389216401</v>
      </c>
      <c r="G36" s="14">
        <f t="shared" si="1"/>
        <v>28.290965536336149</v>
      </c>
      <c r="H36" s="15">
        <f t="shared" si="2"/>
        <v>28.166896972296936</v>
      </c>
    </row>
    <row r="37" spans="1:8">
      <c r="A37" s="21" t="s">
        <v>34</v>
      </c>
      <c r="B37" s="22">
        <v>181606912.81</v>
      </c>
      <c r="C37" s="24">
        <v>218017655.68000001</v>
      </c>
      <c r="D37" s="24">
        <v>20147152.870000001</v>
      </c>
      <c r="E37" s="5">
        <v>263206491.53999999</v>
      </c>
      <c r="F37" s="14">
        <f t="shared" si="0"/>
        <v>7.6545045496866857</v>
      </c>
      <c r="G37" s="14">
        <f t="shared" si="1"/>
        <v>11.09382487608182</v>
      </c>
      <c r="H37" s="15">
        <f t="shared" si="2"/>
        <v>9.2410648152145107</v>
      </c>
    </row>
    <row r="38" spans="1:8" ht="26.25">
      <c r="A38" s="21" t="s">
        <v>35</v>
      </c>
      <c r="B38" s="22"/>
      <c r="C38" s="24"/>
      <c r="D38" s="24"/>
      <c r="E38" s="5"/>
      <c r="F38" s="14"/>
      <c r="G38" s="14"/>
      <c r="H38" s="15"/>
    </row>
    <row r="39" spans="1:8" ht="51.75">
      <c r="A39" s="21" t="s">
        <v>36</v>
      </c>
      <c r="B39" s="22"/>
      <c r="C39" s="24"/>
      <c r="D39" s="24">
        <v>30746</v>
      </c>
      <c r="E39" s="5">
        <v>653991.26</v>
      </c>
      <c r="F39" s="14">
        <f t="shared" si="0"/>
        <v>4.7012860691746861</v>
      </c>
      <c r="G39" s="14"/>
      <c r="H39" s="15"/>
    </row>
    <row r="40" spans="1:8" ht="39">
      <c r="A40" s="21" t="s">
        <v>37</v>
      </c>
      <c r="B40" s="22"/>
      <c r="C40" s="24"/>
      <c r="D40" s="24">
        <v>-1710497.08</v>
      </c>
      <c r="E40" s="7">
        <v>-567191.62</v>
      </c>
      <c r="F40" s="14">
        <f t="shared" si="0"/>
        <v>301.57305215475503</v>
      </c>
      <c r="G40" s="14"/>
      <c r="H40" s="15"/>
    </row>
    <row r="41" spans="1:8" s="3" customFormat="1" ht="14.25">
      <c r="A41" s="9" t="s">
        <v>38</v>
      </c>
      <c r="B41" s="10">
        <v>-41900000</v>
      </c>
      <c r="C41" s="10">
        <v>-75142739.400000006</v>
      </c>
      <c r="D41" s="10">
        <v>-17984561.129999999</v>
      </c>
      <c r="E41" s="10">
        <v>38787544.439999998</v>
      </c>
      <c r="F41" s="14">
        <f t="shared" si="0"/>
        <v>-46.366846341149817</v>
      </c>
      <c r="G41" s="14">
        <f t="shared" si="1"/>
        <v>42.922580262529827</v>
      </c>
      <c r="H41" s="15">
        <f t="shared" si="2"/>
        <v>23.93386410131329</v>
      </c>
    </row>
    <row r="42" spans="1:8">
      <c r="E42" s="6"/>
      <c r="F42" s="6"/>
    </row>
    <row r="43" spans="1:8">
      <c r="E43" s="6"/>
      <c r="F43" s="6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01.04.2023</vt:lpstr>
      <vt:lpstr>'01.04.2023'!Заголовки_для_печати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2023-03-21T14:29:18Z</cp:lastPrinted>
  <dcterms:created xsi:type="dcterms:W3CDTF">2022-05-19T05:50:24Z</dcterms:created>
  <dcterms:modified xsi:type="dcterms:W3CDTF">2023-04-06T12:39:18Z</dcterms:modified>
</cp:coreProperties>
</file>