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БЮДЖЕТ\Исполнение бюджета (ЕЖЕМЕСЯЧНОЕ)\На 01.06.2022\"/>
    </mc:Choice>
  </mc:AlternateContent>
  <xr:revisionPtr revIDLastSave="0" documentId="13_ncr:1_{EA313B27-60B1-49A3-80F1-D27BBA00E53D}" xr6:coauthVersionLast="47" xr6:coauthVersionMax="47" xr10:uidLastSave="{00000000-0000-0000-0000-000000000000}"/>
  <bookViews>
    <workbookView xWindow="-120" yWindow="-120" windowWidth="29040" windowHeight="15840" xr2:uid="{85541D4C-51BF-431B-9AE2-68F7671259B3}"/>
  </bookViews>
  <sheets>
    <sheet name="01.06.2022" sheetId="5" r:id="rId1"/>
    <sheet name="01.05.2022" sheetId="4" r:id="rId2"/>
    <sheet name="01.04.2022" sheetId="3" r:id="rId3"/>
    <sheet name="01.03.2022" sheetId="2" r:id="rId4"/>
    <sheet name="01.02.2022" sheetId="1" r:id="rId5"/>
  </sheets>
  <definedNames>
    <definedName name="_xlnm.Print_Titles" localSheetId="4">'01.02.2022'!$3:$3</definedName>
    <definedName name="_xlnm.Print_Titles" localSheetId="3">'01.03.2022'!$3:$3</definedName>
    <definedName name="_xlnm.Print_Titles" localSheetId="2">'01.04.2022'!$3:$3</definedName>
    <definedName name="_xlnm.Print_Titles" localSheetId="1">'01.05.2022'!$3:$3</definedName>
    <definedName name="_xlnm.Print_Titles" localSheetId="0">'01.06.2022'!$3:$3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5" l="1"/>
  <c r="F23" i="5"/>
  <c r="F7" i="5"/>
  <c r="F11" i="5"/>
  <c r="I41" i="5"/>
  <c r="H41" i="5"/>
  <c r="G41" i="5"/>
  <c r="I40" i="5"/>
  <c r="G40" i="5"/>
  <c r="I39" i="5"/>
  <c r="G39" i="5"/>
  <c r="I38" i="5"/>
  <c r="H38" i="5"/>
  <c r="I37" i="5"/>
  <c r="H37" i="5"/>
  <c r="G37" i="5"/>
  <c r="I36" i="5"/>
  <c r="H36" i="5"/>
  <c r="G36" i="5"/>
  <c r="I35" i="5"/>
  <c r="H35" i="5"/>
  <c r="G35" i="5"/>
  <c r="F32" i="5"/>
  <c r="E33" i="5"/>
  <c r="H33" i="5" s="1"/>
  <c r="D33" i="5"/>
  <c r="D32" i="5" s="1"/>
  <c r="C33" i="5"/>
  <c r="C32" i="5" s="1"/>
  <c r="F29" i="5"/>
  <c r="E29" i="5"/>
  <c r="D29" i="5"/>
  <c r="C29" i="5"/>
  <c r="I28" i="5"/>
  <c r="H28" i="5"/>
  <c r="G28" i="5"/>
  <c r="I27" i="5"/>
  <c r="H27" i="5"/>
  <c r="G27" i="5"/>
  <c r="I26" i="5"/>
  <c r="H26" i="5"/>
  <c r="G26" i="5"/>
  <c r="G25" i="5"/>
  <c r="I24" i="5"/>
  <c r="H24" i="5"/>
  <c r="G24" i="5"/>
  <c r="E23" i="5"/>
  <c r="I23" i="5" s="1"/>
  <c r="D23" i="5"/>
  <c r="D20" i="5" s="1"/>
  <c r="C23" i="5"/>
  <c r="C20" i="5" s="1"/>
  <c r="I22" i="5"/>
  <c r="H22" i="5"/>
  <c r="G22" i="5"/>
  <c r="I21" i="5"/>
  <c r="H21" i="5"/>
  <c r="G21" i="5"/>
  <c r="I18" i="5"/>
  <c r="H18" i="5"/>
  <c r="G18" i="5"/>
  <c r="I17" i="5"/>
  <c r="H17" i="5"/>
  <c r="G17" i="5"/>
  <c r="I15" i="5"/>
  <c r="H15" i="5"/>
  <c r="G15" i="5"/>
  <c r="I14" i="5"/>
  <c r="H14" i="5"/>
  <c r="G13" i="5"/>
  <c r="I12" i="5"/>
  <c r="H12" i="5"/>
  <c r="G12" i="5"/>
  <c r="E11" i="5"/>
  <c r="I11" i="5" s="1"/>
  <c r="D11" i="5"/>
  <c r="C11" i="5"/>
  <c r="I10" i="5"/>
  <c r="H10" i="5"/>
  <c r="G10" i="5"/>
  <c r="I9" i="5"/>
  <c r="H9" i="5"/>
  <c r="G9" i="5"/>
  <c r="I8" i="5"/>
  <c r="H8" i="5"/>
  <c r="G8" i="5"/>
  <c r="F6" i="5"/>
  <c r="E7" i="5"/>
  <c r="G7" i="5" s="1"/>
  <c r="D7" i="5"/>
  <c r="C7" i="5"/>
  <c r="C6" i="5" s="1"/>
  <c r="C5" i="5" s="1"/>
  <c r="D6" i="5"/>
  <c r="D5" i="5" s="1"/>
  <c r="I41" i="4"/>
  <c r="H41" i="4"/>
  <c r="G41" i="4"/>
  <c r="I40" i="4"/>
  <c r="G40" i="4"/>
  <c r="I39" i="4"/>
  <c r="G39" i="4"/>
  <c r="I38" i="4"/>
  <c r="H38" i="4"/>
  <c r="I37" i="4"/>
  <c r="H37" i="4"/>
  <c r="G37" i="4"/>
  <c r="I36" i="4"/>
  <c r="H36" i="4"/>
  <c r="G36" i="4"/>
  <c r="I35" i="4"/>
  <c r="H35" i="4"/>
  <c r="G35" i="4"/>
  <c r="F33" i="4"/>
  <c r="F32" i="4" s="1"/>
  <c r="E33" i="4"/>
  <c r="D33" i="4"/>
  <c r="D32" i="4" s="1"/>
  <c r="C33" i="4"/>
  <c r="F29" i="4"/>
  <c r="F20" i="4" s="1"/>
  <c r="E29" i="4"/>
  <c r="D29" i="4"/>
  <c r="C29" i="4"/>
  <c r="I28" i="4"/>
  <c r="H28" i="4"/>
  <c r="G28" i="4"/>
  <c r="I27" i="4"/>
  <c r="H27" i="4"/>
  <c r="G27" i="4"/>
  <c r="I26" i="4"/>
  <c r="H26" i="4"/>
  <c r="G26" i="4"/>
  <c r="G25" i="4"/>
  <c r="I24" i="4"/>
  <c r="H24" i="4"/>
  <c r="G24" i="4"/>
  <c r="F23" i="4"/>
  <c r="E23" i="4"/>
  <c r="D23" i="4"/>
  <c r="C23" i="4"/>
  <c r="I22" i="4"/>
  <c r="H22" i="4"/>
  <c r="G22" i="4"/>
  <c r="I21" i="4"/>
  <c r="H21" i="4"/>
  <c r="G21" i="4"/>
  <c r="D20" i="4"/>
  <c r="I18" i="4"/>
  <c r="H18" i="4"/>
  <c r="G18" i="4"/>
  <c r="I17" i="4"/>
  <c r="H17" i="4"/>
  <c r="G17" i="4"/>
  <c r="I15" i="4"/>
  <c r="H15" i="4"/>
  <c r="G15" i="4"/>
  <c r="I14" i="4"/>
  <c r="H14" i="4"/>
  <c r="G13" i="4"/>
  <c r="I12" i="4"/>
  <c r="H12" i="4"/>
  <c r="G12" i="4"/>
  <c r="F11" i="4"/>
  <c r="E11" i="4"/>
  <c r="I11" i="4" s="1"/>
  <c r="D11" i="4"/>
  <c r="C11" i="4"/>
  <c r="I10" i="4"/>
  <c r="H10" i="4"/>
  <c r="G10" i="4"/>
  <c r="I9" i="4"/>
  <c r="H9" i="4"/>
  <c r="G9" i="4"/>
  <c r="I8" i="4"/>
  <c r="H8" i="4"/>
  <c r="G8" i="4"/>
  <c r="F7" i="4"/>
  <c r="F6" i="4" s="1"/>
  <c r="E7" i="4"/>
  <c r="I7" i="4" s="1"/>
  <c r="D7" i="4"/>
  <c r="C7" i="4"/>
  <c r="C6" i="4" s="1"/>
  <c r="D6" i="4"/>
  <c r="D5" i="4" s="1"/>
  <c r="E23" i="3"/>
  <c r="H23" i="3" s="1"/>
  <c r="I41" i="3"/>
  <c r="H41" i="3"/>
  <c r="G41" i="3"/>
  <c r="I40" i="3"/>
  <c r="G40" i="3"/>
  <c r="I39" i="3"/>
  <c r="G39" i="3"/>
  <c r="I38" i="3"/>
  <c r="H38" i="3"/>
  <c r="I37" i="3"/>
  <c r="H37" i="3"/>
  <c r="G37" i="3"/>
  <c r="I36" i="3"/>
  <c r="H36" i="3"/>
  <c r="G36" i="3"/>
  <c r="I35" i="3"/>
  <c r="H35" i="3"/>
  <c r="G35" i="3"/>
  <c r="F33" i="3"/>
  <c r="F32" i="3" s="1"/>
  <c r="E33" i="3"/>
  <c r="D33" i="3"/>
  <c r="D32" i="3" s="1"/>
  <c r="C33" i="3"/>
  <c r="C32" i="3"/>
  <c r="F29" i="3"/>
  <c r="E29" i="3"/>
  <c r="E20" i="3" s="1"/>
  <c r="D29" i="3"/>
  <c r="D20" i="3" s="1"/>
  <c r="C29" i="3"/>
  <c r="I28" i="3"/>
  <c r="H28" i="3"/>
  <c r="G28" i="3"/>
  <c r="I27" i="3"/>
  <c r="H27" i="3"/>
  <c r="G27" i="3"/>
  <c r="I26" i="3"/>
  <c r="H26" i="3"/>
  <c r="G26" i="3"/>
  <c r="G25" i="3"/>
  <c r="I24" i="3"/>
  <c r="H24" i="3"/>
  <c r="G24" i="3"/>
  <c r="F23" i="3"/>
  <c r="D23" i="3"/>
  <c r="C23" i="3"/>
  <c r="C20" i="3" s="1"/>
  <c r="I22" i="3"/>
  <c r="H22" i="3"/>
  <c r="G22" i="3"/>
  <c r="I21" i="3"/>
  <c r="H21" i="3"/>
  <c r="G21" i="3"/>
  <c r="I18" i="3"/>
  <c r="H18" i="3"/>
  <c r="G18" i="3"/>
  <c r="I17" i="3"/>
  <c r="H17" i="3"/>
  <c r="G17" i="3"/>
  <c r="I15" i="3"/>
  <c r="H15" i="3"/>
  <c r="G15" i="3"/>
  <c r="I14" i="3"/>
  <c r="H14" i="3"/>
  <c r="G13" i="3"/>
  <c r="I12" i="3"/>
  <c r="H12" i="3"/>
  <c r="G12" i="3"/>
  <c r="F11" i="3"/>
  <c r="E11" i="3"/>
  <c r="I11" i="3" s="1"/>
  <c r="D11" i="3"/>
  <c r="C11" i="3"/>
  <c r="I10" i="3"/>
  <c r="H10" i="3"/>
  <c r="G10" i="3"/>
  <c r="I9" i="3"/>
  <c r="H9" i="3"/>
  <c r="G9" i="3"/>
  <c r="I8" i="3"/>
  <c r="H8" i="3"/>
  <c r="G8" i="3"/>
  <c r="F7" i="3"/>
  <c r="F6" i="3" s="1"/>
  <c r="E7" i="3"/>
  <c r="I7" i="3" s="1"/>
  <c r="D7" i="3"/>
  <c r="C7" i="3"/>
  <c r="C6" i="3" s="1"/>
  <c r="C5" i="3" s="1"/>
  <c r="C4" i="3" s="1"/>
  <c r="D6" i="3"/>
  <c r="I38" i="2"/>
  <c r="I39" i="2"/>
  <c r="I40" i="2"/>
  <c r="I41" i="2"/>
  <c r="H38" i="2"/>
  <c r="H41" i="2"/>
  <c r="G39" i="2"/>
  <c r="G40" i="2"/>
  <c r="G41" i="2"/>
  <c r="I38" i="1"/>
  <c r="I41" i="1"/>
  <c r="H38" i="1"/>
  <c r="H41" i="1"/>
  <c r="G39" i="1"/>
  <c r="G40" i="1"/>
  <c r="G41" i="1"/>
  <c r="E29" i="2"/>
  <c r="I37" i="2"/>
  <c r="H37" i="2"/>
  <c r="G37" i="2"/>
  <c r="I36" i="2"/>
  <c r="H36" i="2"/>
  <c r="G36" i="2"/>
  <c r="I35" i="2"/>
  <c r="H35" i="2"/>
  <c r="G35" i="2"/>
  <c r="F33" i="2"/>
  <c r="F32" i="2" s="1"/>
  <c r="E33" i="2"/>
  <c r="H33" i="2" s="1"/>
  <c r="D33" i="2"/>
  <c r="C33" i="2"/>
  <c r="C32" i="2"/>
  <c r="F29" i="2"/>
  <c r="D29" i="2"/>
  <c r="C29" i="2"/>
  <c r="I28" i="2"/>
  <c r="H28" i="2"/>
  <c r="G28" i="2"/>
  <c r="I27" i="2"/>
  <c r="H27" i="2"/>
  <c r="G27" i="2"/>
  <c r="I26" i="2"/>
  <c r="H26" i="2"/>
  <c r="G26" i="2"/>
  <c r="G25" i="2"/>
  <c r="I24" i="2"/>
  <c r="H24" i="2"/>
  <c r="G24" i="2"/>
  <c r="F23" i="2"/>
  <c r="E23" i="2"/>
  <c r="I23" i="2" s="1"/>
  <c r="D23" i="2"/>
  <c r="C23" i="2"/>
  <c r="I22" i="2"/>
  <c r="H22" i="2"/>
  <c r="G22" i="2"/>
  <c r="I21" i="2"/>
  <c r="H21" i="2"/>
  <c r="G21" i="2"/>
  <c r="D20" i="2"/>
  <c r="C20" i="2"/>
  <c r="C5" i="2" s="1"/>
  <c r="C4" i="2" s="1"/>
  <c r="I18" i="2"/>
  <c r="H18" i="2"/>
  <c r="G18" i="2"/>
  <c r="I17" i="2"/>
  <c r="H17" i="2"/>
  <c r="G17" i="2"/>
  <c r="I15" i="2"/>
  <c r="H15" i="2"/>
  <c r="G15" i="2"/>
  <c r="I14" i="2"/>
  <c r="H14" i="2"/>
  <c r="G13" i="2"/>
  <c r="I12" i="2"/>
  <c r="H12" i="2"/>
  <c r="G12" i="2"/>
  <c r="F11" i="2"/>
  <c r="E11" i="2"/>
  <c r="D11" i="2"/>
  <c r="C11" i="2"/>
  <c r="I10" i="2"/>
  <c r="H10" i="2"/>
  <c r="G10" i="2"/>
  <c r="I9" i="2"/>
  <c r="H9" i="2"/>
  <c r="G9" i="2"/>
  <c r="I8" i="2"/>
  <c r="H8" i="2"/>
  <c r="G8" i="2"/>
  <c r="F7" i="2"/>
  <c r="E7" i="2"/>
  <c r="D7" i="2"/>
  <c r="C7" i="2"/>
  <c r="D6" i="2"/>
  <c r="C6" i="2"/>
  <c r="D5" i="2"/>
  <c r="D4" i="5" l="1"/>
  <c r="F20" i="5"/>
  <c r="F5" i="5" s="1"/>
  <c r="F4" i="5" s="1"/>
  <c r="C4" i="5"/>
  <c r="H7" i="5"/>
  <c r="G33" i="5"/>
  <c r="I7" i="5"/>
  <c r="G23" i="5"/>
  <c r="E20" i="5"/>
  <c r="H23" i="5"/>
  <c r="I33" i="5"/>
  <c r="E6" i="5"/>
  <c r="G11" i="5"/>
  <c r="H11" i="5"/>
  <c r="E32" i="5"/>
  <c r="G23" i="4"/>
  <c r="H33" i="4"/>
  <c r="E20" i="4"/>
  <c r="I20" i="4" s="1"/>
  <c r="H23" i="4"/>
  <c r="I23" i="4"/>
  <c r="D4" i="4"/>
  <c r="I33" i="4"/>
  <c r="C5" i="4"/>
  <c r="C4" i="4" s="1"/>
  <c r="F5" i="4"/>
  <c r="F4" i="4" s="1"/>
  <c r="C32" i="4"/>
  <c r="E6" i="4"/>
  <c r="G11" i="4"/>
  <c r="G7" i="4"/>
  <c r="H7" i="4"/>
  <c r="H11" i="4"/>
  <c r="E32" i="4"/>
  <c r="C20" i="4"/>
  <c r="G33" i="4"/>
  <c r="G33" i="3"/>
  <c r="F20" i="3"/>
  <c r="F5" i="3" s="1"/>
  <c r="F4" i="3" s="1"/>
  <c r="I23" i="3"/>
  <c r="G23" i="3"/>
  <c r="H33" i="3"/>
  <c r="E32" i="3"/>
  <c r="I32" i="3" s="1"/>
  <c r="I33" i="3"/>
  <c r="D5" i="3"/>
  <c r="D4" i="3" s="1"/>
  <c r="H20" i="3"/>
  <c r="G7" i="3"/>
  <c r="G11" i="3"/>
  <c r="I20" i="3"/>
  <c r="H7" i="3"/>
  <c r="H11" i="3"/>
  <c r="E6" i="3"/>
  <c r="F20" i="2"/>
  <c r="G11" i="2"/>
  <c r="F6" i="2"/>
  <c r="G7" i="2"/>
  <c r="I33" i="2"/>
  <c r="E32" i="2"/>
  <c r="G32" i="2" s="1"/>
  <c r="I11" i="2"/>
  <c r="H11" i="2"/>
  <c r="E6" i="2"/>
  <c r="H7" i="2"/>
  <c r="I7" i="2"/>
  <c r="D32" i="2"/>
  <c r="D4" i="2" s="1"/>
  <c r="G33" i="2"/>
  <c r="G23" i="2"/>
  <c r="E20" i="2"/>
  <c r="H23" i="2"/>
  <c r="I5" i="1"/>
  <c r="I6" i="1"/>
  <c r="I7" i="1"/>
  <c r="I8" i="1"/>
  <c r="I9" i="1"/>
  <c r="I10" i="1"/>
  <c r="I11" i="1"/>
  <c r="I12" i="1"/>
  <c r="I14" i="1"/>
  <c r="I15" i="1"/>
  <c r="I17" i="1"/>
  <c r="I18" i="1"/>
  <c r="I20" i="1"/>
  <c r="I21" i="1"/>
  <c r="I22" i="1"/>
  <c r="I23" i="1"/>
  <c r="I24" i="1"/>
  <c r="I26" i="1"/>
  <c r="I27" i="1"/>
  <c r="I28" i="1"/>
  <c r="I32" i="1"/>
  <c r="I33" i="1"/>
  <c r="I35" i="1"/>
  <c r="I36" i="1"/>
  <c r="I37" i="1"/>
  <c r="I4" i="1"/>
  <c r="H5" i="1"/>
  <c r="H6" i="1"/>
  <c r="H7" i="1"/>
  <c r="H8" i="1"/>
  <c r="H9" i="1"/>
  <c r="H10" i="1"/>
  <c r="H11" i="1"/>
  <c r="H12" i="1"/>
  <c r="H14" i="1"/>
  <c r="H15" i="1"/>
  <c r="H17" i="1"/>
  <c r="H18" i="1"/>
  <c r="H20" i="1"/>
  <c r="H21" i="1"/>
  <c r="H22" i="1"/>
  <c r="H23" i="1"/>
  <c r="H24" i="1"/>
  <c r="H26" i="1"/>
  <c r="H27" i="1"/>
  <c r="H28" i="1"/>
  <c r="H32" i="1"/>
  <c r="H33" i="1"/>
  <c r="H35" i="1"/>
  <c r="H36" i="1"/>
  <c r="H37" i="1"/>
  <c r="H4" i="1"/>
  <c r="G6" i="1"/>
  <c r="G7" i="1"/>
  <c r="G8" i="1"/>
  <c r="G9" i="1"/>
  <c r="G10" i="1"/>
  <c r="G11" i="1"/>
  <c r="G12" i="1"/>
  <c r="G13" i="1"/>
  <c r="G15" i="1"/>
  <c r="G17" i="1"/>
  <c r="G18" i="1"/>
  <c r="G21" i="1"/>
  <c r="G22" i="1"/>
  <c r="G23" i="1"/>
  <c r="G24" i="1"/>
  <c r="G25" i="1"/>
  <c r="G26" i="1"/>
  <c r="G27" i="1"/>
  <c r="G28" i="1"/>
  <c r="G33" i="1"/>
  <c r="G35" i="1"/>
  <c r="G36" i="1"/>
  <c r="G37" i="1"/>
  <c r="H20" i="5" l="1"/>
  <c r="G20" i="5"/>
  <c r="I20" i="5"/>
  <c r="I32" i="5"/>
  <c r="H32" i="5"/>
  <c r="G32" i="5"/>
  <c r="I6" i="5"/>
  <c r="G6" i="5"/>
  <c r="E5" i="5"/>
  <c r="H6" i="5"/>
  <c r="H20" i="4"/>
  <c r="G20" i="4"/>
  <c r="I6" i="4"/>
  <c r="H6" i="4"/>
  <c r="G6" i="4"/>
  <c r="E5" i="4"/>
  <c r="I32" i="4"/>
  <c r="H32" i="4"/>
  <c r="G32" i="4"/>
  <c r="G20" i="3"/>
  <c r="G32" i="3"/>
  <c r="H32" i="3"/>
  <c r="I6" i="3"/>
  <c r="H6" i="3"/>
  <c r="G6" i="3"/>
  <c r="E5" i="3"/>
  <c r="F5" i="2"/>
  <c r="F4" i="2" s="1"/>
  <c r="G6" i="2"/>
  <c r="H32" i="2"/>
  <c r="E5" i="2"/>
  <c r="I6" i="2"/>
  <c r="H6" i="2"/>
  <c r="E4" i="2"/>
  <c r="H5" i="2"/>
  <c r="I5" i="2"/>
  <c r="I32" i="2"/>
  <c r="G20" i="2"/>
  <c r="I20" i="2"/>
  <c r="H20" i="2"/>
  <c r="C5" i="1"/>
  <c r="E5" i="1"/>
  <c r="G5" i="5" l="1"/>
  <c r="E4" i="5"/>
  <c r="I5" i="5"/>
  <c r="H5" i="5"/>
  <c r="I5" i="4"/>
  <c r="H5" i="4"/>
  <c r="G5" i="4"/>
  <c r="E4" i="4"/>
  <c r="H5" i="3"/>
  <c r="I5" i="3"/>
  <c r="G5" i="3"/>
  <c r="E4" i="3"/>
  <c r="G5" i="2"/>
  <c r="I4" i="2"/>
  <c r="G4" i="2"/>
  <c r="H4" i="2"/>
  <c r="F7" i="1"/>
  <c r="F11" i="1"/>
  <c r="F23" i="1"/>
  <c r="F29" i="1"/>
  <c r="F33" i="1"/>
  <c r="F32" i="1" s="1"/>
  <c r="G32" i="1" s="1"/>
  <c r="E33" i="1"/>
  <c r="E32" i="1" s="1"/>
  <c r="E29" i="1"/>
  <c r="E23" i="1"/>
  <c r="E11" i="1"/>
  <c r="E7" i="1"/>
  <c r="D33" i="1"/>
  <c r="D32" i="1" s="1"/>
  <c r="C33" i="1"/>
  <c r="C32" i="1" s="1"/>
  <c r="D29" i="1"/>
  <c r="C29" i="1"/>
  <c r="D23" i="1"/>
  <c r="C23" i="1"/>
  <c r="D11" i="1"/>
  <c r="C11" i="1"/>
  <c r="D7" i="1"/>
  <c r="C7" i="1"/>
  <c r="I4" i="5" l="1"/>
  <c r="H4" i="5"/>
  <c r="G4" i="5"/>
  <c r="I4" i="4"/>
  <c r="H4" i="4"/>
  <c r="G4" i="4"/>
  <c r="I4" i="3"/>
  <c r="H4" i="3"/>
  <c r="G4" i="3"/>
  <c r="F20" i="1"/>
  <c r="G20" i="1" s="1"/>
  <c r="F6" i="1"/>
  <c r="D20" i="1"/>
  <c r="E6" i="1"/>
  <c r="C20" i="1"/>
  <c r="E20" i="1"/>
  <c r="C6" i="1"/>
  <c r="D6" i="1"/>
  <c r="F5" i="1" l="1"/>
  <c r="D5" i="1"/>
  <c r="D4" i="1" s="1"/>
  <c r="C4" i="1"/>
  <c r="E4" i="1"/>
  <c r="F4" i="1" l="1"/>
  <c r="G4" i="1" s="1"/>
  <c r="G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User-PC</author>
  </authors>
  <commentList>
    <comment ref="F32" authorId="0" shapeId="0" xr:uid="{15C75267-54E2-4619-84D5-8E9DFA350547}">
      <text>
        <r>
          <rPr>
            <b/>
            <sz val="9"/>
            <color indexed="81"/>
            <rFont val="Tahoma"/>
            <charset val="1"/>
          </rPr>
          <t>User-PC:</t>
        </r>
        <r>
          <rPr>
            <sz val="9"/>
            <color indexed="81"/>
            <rFont val="Tahoma"/>
            <charset val="1"/>
          </rPr>
          <t xml:space="preserve">
Рвет на 200000 с аналитекой
В 317ф 625 605019,69</t>
        </r>
      </text>
    </comment>
  </commentList>
</comments>
</file>

<file path=xl/sharedStrings.xml><?xml version="1.0" encoding="utf-8"?>
<sst xmlns="http://schemas.openxmlformats.org/spreadsheetml/2006/main" count="375" uniqueCount="80">
  <si>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</si>
  <si>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</si>
  <si>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</si>
  <si>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</si>
  <si>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</si>
  <si>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</si>
  <si>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</si>
  <si>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</si>
  <si>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</si>
  <si>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</si>
  <si>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</si>
  <si>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</si>
  <si>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</si>
  <si>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</si>
  <si>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</si>
  <si>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</si>
  <si>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</si>
  <si>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</si>
  <si>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</si>
  <si>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</si>
  <si>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</si>
  <si>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</si>
  <si>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</si>
  <si>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</si>
  <si>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</si>
  <si>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</si>
  <si>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</si>
  <si>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</si>
  <si>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</si>
  <si>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</si>
  <si>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</si>
  <si>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</si>
  <si>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</si>
  <si>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</si>
  <si>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</si>
  <si>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</si>
  <si>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</si>
  <si>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</si>
  <si>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</si>
  <si>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</si>
  <si>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</si>
  <si>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</si>
  <si>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</si>
  <si>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</si>
  <si>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</si>
  <si>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</si>
  <si>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</si>
  <si>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</si>
  <si>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</si>
  <si>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</si>
  <si>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</si>
  <si>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</si>
  <si>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</si>
  <si>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</si>
  <si>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</si>
  <si>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</si>
  <si>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</si>
  <si>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</si>
  <si>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</si>
  <si>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</si>
  <si>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</si>
  <si>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</si>
  <si>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</si>
  <si>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</si>
  <si>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</si>
  <si>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</si>
  <si>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</si>
  <si>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</si>
  <si>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Исполнено 2022 году</t>
  </si>
  <si>
    <t>Исполнено 2021 году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</si>
  <si>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</si>
  <si>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</si>
  <si>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</si>
  <si>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</si>
  <si>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</si>
  <si>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</si>
  <si>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</si>
  <si>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01.04.2022 года.</t>
  </si>
  <si>
    <t>Исполнение доходов бюджета муниципального образования муниципального района "Малоярославецкий район" на 01.05.2022 года.</t>
  </si>
  <si>
    <t>Исполнение доходов бюджета муниципального образования муниципального района "Малоярославецкий район" на 01.06.2022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</si>
</sst>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2">
      <alignment horizontal="center" vertical="center" wrapText="1"/>
    </xf>
    <xf numFmtId="49" fontId="5" fillId="0" borderId="2">
      <alignment horizontal="center" vertical="top" shrinkToFit="1"/>
    </xf>
    <xf numFmtId="0" fontId="5" fillId="0" borderId="2">
      <alignment horizontal="left" vertical="top" wrapText="1"/>
    </xf>
    <xf numFmtId="4" fontId="9" fillId="2" borderId="2">
      <alignment horizontal="right" vertical="top" shrinkToFit="1"/>
    </xf>
    <xf numFmtId="0" fontId="13" fillId="0" borderId="0"/>
    <xf numFmtId="0" fontId="14" fillId="0" borderId="0">
      <alignment horizontal="left"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5">
      <alignment horizontal="center" vertical="center" wrapText="1"/>
    </xf>
    <xf numFmtId="1" fontId="14" fillId="0" borderId="2">
      <alignment horizontal="center" vertical="top" shrinkToFit="1"/>
    </xf>
    <xf numFmtId="0" fontId="14" fillId="0" borderId="2">
      <alignment horizontal="left" vertical="top" wrapText="1"/>
    </xf>
    <xf numFmtId="0" fontId="14" fillId="0" borderId="2">
      <alignment horizontal="center" vertical="top" wrapText="1"/>
    </xf>
    <xf numFmtId="4" fontId="12" fillId="2" borderId="2">
      <alignment horizontal="right" vertical="top" shrinkToFit="1"/>
    </xf>
    <xf numFmtId="10" fontId="12" fillId="2" borderId="2">
      <alignment horizontal="center" vertical="top" shrinkToFit="1"/>
    </xf>
    <xf numFmtId="1" fontId="12" fillId="0" borderId="2">
      <alignment horizontal="left" vertical="top" shrinkToFit="1"/>
    </xf>
    <xf numFmtId="1" fontId="12" fillId="0" borderId="13">
      <alignment horizontal="left" vertical="top" shrinkToFit="1"/>
    </xf>
    <xf numFmtId="4" fontId="12" fillId="5" borderId="2">
      <alignment horizontal="right" vertical="top" shrinkToFit="1"/>
    </xf>
    <xf numFmtId="10" fontId="12" fillId="5" borderId="2">
      <alignment horizontal="center" vertical="top" shrinkToFit="1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6" borderId="0"/>
    <xf numFmtId="4" fontId="14" fillId="0" borderId="2">
      <alignment horizontal="right" vertical="top" shrinkToFit="1"/>
    </xf>
    <xf numFmtId="10" fontId="14" fillId="0" borderId="2">
      <alignment horizontal="center" vertical="top" shrinkToFit="1"/>
    </xf>
    <xf numFmtId="0" fontId="14" fillId="6" borderId="0">
      <alignment horizontal="left"/>
    </xf>
  </cellStyleXfs>
  <cellXfs count="51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6" fillId="0" borderId="3" xfId="2" applyFont="1" applyBorder="1">
      <alignment horizontal="center" vertical="center" wrapText="1"/>
    </xf>
    <xf numFmtId="49" fontId="7" fillId="0" borderId="2" xfId="3" applyFont="1">
      <alignment horizontal="center" vertical="top" shrinkToFit="1"/>
    </xf>
    <xf numFmtId="0" fontId="7" fillId="0" borderId="2" xfId="4" applyFont="1">
      <alignment horizontal="left" vertical="top" wrapText="1"/>
    </xf>
    <xf numFmtId="4" fontId="7" fillId="3" borderId="2" xfId="5" applyFont="1" applyFill="1">
      <alignment horizontal="right" vertical="top" shrinkToFit="1"/>
    </xf>
    <xf numFmtId="164" fontId="8" fillId="0" borderId="2" xfId="0" applyNumberFormat="1" applyFont="1" applyBorder="1" applyAlignment="1" applyProtection="1">
      <alignment vertical="top"/>
      <protection locked="0"/>
    </xf>
    <xf numFmtId="0" fontId="8" fillId="0" borderId="0" xfId="0" applyFont="1" applyProtection="1">
      <protection locked="0"/>
    </xf>
    <xf numFmtId="49" fontId="6" fillId="0" borderId="2" xfId="3" applyFont="1">
      <alignment horizontal="center" vertical="top" shrinkToFit="1"/>
    </xf>
    <xf numFmtId="0" fontId="6" fillId="0" borderId="2" xfId="4" applyFont="1">
      <alignment horizontal="left" vertical="top" wrapText="1"/>
    </xf>
    <xf numFmtId="4" fontId="6" fillId="3" borderId="2" xfId="5" applyFont="1" applyFill="1">
      <alignment horizontal="right" vertical="top" shrinkToFit="1"/>
    </xf>
    <xf numFmtId="0" fontId="10" fillId="0" borderId="2" xfId="0" applyFont="1" applyBorder="1" applyAlignment="1" applyProtection="1">
      <alignment wrapText="1"/>
      <protection locked="0"/>
    </xf>
    <xf numFmtId="4" fontId="10" fillId="0" borderId="2" xfId="0" applyNumberFormat="1" applyFont="1" applyBorder="1" applyProtection="1">
      <protection locked="0"/>
    </xf>
    <xf numFmtId="4" fontId="4" fillId="0" borderId="0" xfId="0" applyNumberFormat="1" applyFont="1" applyProtection="1">
      <protection locked="0"/>
    </xf>
    <xf numFmtId="0" fontId="10" fillId="0" borderId="3" xfId="0" applyFont="1" applyBorder="1" applyAlignment="1" applyProtection="1">
      <alignment wrapText="1"/>
      <protection locked="0"/>
    </xf>
    <xf numFmtId="4" fontId="10" fillId="0" borderId="3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4" fontId="4" fillId="0" borderId="4" xfId="0" applyNumberFormat="1" applyFont="1" applyBorder="1" applyProtection="1">
      <protection locked="0"/>
    </xf>
    <xf numFmtId="0" fontId="7" fillId="0" borderId="6" xfId="2" applyFont="1" applyBorder="1">
      <alignment horizontal="center" vertical="center" wrapText="1"/>
    </xf>
    <xf numFmtId="0" fontId="7" fillId="0" borderId="7" xfId="2" applyFont="1" applyBorder="1">
      <alignment horizontal="center" vertical="center" wrapText="1"/>
    </xf>
    <xf numFmtId="4" fontId="7" fillId="3" borderId="8" xfId="5" applyFont="1" applyFill="1" applyBorder="1">
      <alignment horizontal="right" vertical="top" shrinkToFi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" fontId="6" fillId="0" borderId="2" xfId="5" applyFont="1" applyFill="1">
      <alignment horizontal="right" vertical="top" shrinkToFit="1"/>
    </xf>
    <xf numFmtId="4" fontId="10" fillId="0" borderId="2" xfId="0" applyNumberFormat="1" applyFont="1" applyFill="1" applyBorder="1" applyProtection="1">
      <protection locked="0"/>
    </xf>
    <xf numFmtId="0" fontId="7" fillId="4" borderId="6" xfId="2" applyFont="1" applyFill="1" applyBorder="1">
      <alignment horizontal="center" vertical="center" wrapText="1"/>
    </xf>
    <xf numFmtId="0" fontId="4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164" fontId="8" fillId="0" borderId="2" xfId="0" applyNumberFormat="1" applyFont="1" applyFill="1" applyBorder="1" applyAlignment="1" applyProtection="1">
      <alignment vertical="top"/>
      <protection locked="0"/>
    </xf>
    <xf numFmtId="164" fontId="8" fillId="0" borderId="2" xfId="0" applyNumberFormat="1" applyFont="1" applyFill="1" applyBorder="1" applyAlignment="1" applyProtection="1">
      <protection locked="0"/>
    </xf>
    <xf numFmtId="4" fontId="7" fillId="0" borderId="2" xfId="5" applyFont="1" applyFill="1" applyAlignment="1">
      <alignment horizontal="right" shrinkToFit="1"/>
    </xf>
    <xf numFmtId="0" fontId="8" fillId="0" borderId="2" xfId="0" applyFont="1" applyFill="1" applyBorder="1" applyAlignment="1" applyProtection="1">
      <alignment wrapText="1"/>
      <protection locked="0"/>
    </xf>
    <xf numFmtId="0" fontId="7" fillId="0" borderId="2" xfId="4" applyFont="1" applyFill="1">
      <alignment horizontal="left" vertical="top" wrapText="1"/>
    </xf>
    <xf numFmtId="49" fontId="7" fillId="0" borderId="2" xfId="3" applyFont="1" applyFill="1">
      <alignment horizontal="center" vertical="top" shrinkToFit="1"/>
    </xf>
    <xf numFmtId="164" fontId="8" fillId="0" borderId="2" xfId="0" applyNumberFormat="1" applyFont="1" applyBorder="1" applyAlignment="1" applyProtection="1">
      <protection locked="0"/>
    </xf>
    <xf numFmtId="0" fontId="8" fillId="0" borderId="2" xfId="0" applyFont="1" applyFill="1" applyBorder="1" applyProtection="1">
      <protection locked="0"/>
    </xf>
    <xf numFmtId="4" fontId="7" fillId="3" borderId="2" xfId="5" applyFont="1" applyFill="1" applyAlignment="1">
      <alignment horizontal="right" shrinkToFit="1"/>
    </xf>
    <xf numFmtId="4" fontId="8" fillId="0" borderId="2" xfId="0" applyNumberFormat="1" applyFont="1" applyFill="1" applyBorder="1" applyProtection="1">
      <protection locked="0"/>
    </xf>
    <xf numFmtId="4" fontId="7" fillId="0" borderId="2" xfId="5" applyFont="1" applyFill="1">
      <alignment horizontal="right" vertical="top" shrinkToFit="1"/>
    </xf>
    <xf numFmtId="0" fontId="3" fillId="0" borderId="0" xfId="1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7" borderId="14" xfId="2" applyFont="1" applyFill="1" applyBorder="1" applyAlignment="1">
      <alignment horizontal="center" vertical="center" wrapText="1"/>
    </xf>
    <xf numFmtId="0" fontId="7" fillId="7" borderId="16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</cellXfs>
  <cellStyles count="38">
    <cellStyle name="br" xfId="31" xr:uid="{6862BE31-3E12-4C02-B652-3E63A7E06DF3}"/>
    <cellStyle name="col" xfId="30" xr:uid="{B3C16714-A0E8-44B4-B402-AFD123D29BB4}"/>
    <cellStyle name="style0" xfId="32" xr:uid="{8E757365-6EFD-4038-A991-775D8754EE82}"/>
    <cellStyle name="td" xfId="33" xr:uid="{1D39750E-5544-45FE-837F-45A8B0ECD252}"/>
    <cellStyle name="tr" xfId="29" xr:uid="{D672DC25-6238-4F60-AFBB-20B73DEA5368}"/>
    <cellStyle name="xl21" xfId="34" xr:uid="{6FA49226-F4CC-42BF-8700-6B3C8E92B6A3}"/>
    <cellStyle name="xl22" xfId="12" xr:uid="{8309924E-B0A1-47D5-A1F2-BAA08A70A900}"/>
    <cellStyle name="xl23" xfId="1" xr:uid="{8C420427-E95F-4087-8FE6-F203F175EA73}"/>
    <cellStyle name="xl23 2" xfId="20" xr:uid="{34E4F4E3-6A59-4347-8E80-ACFBC0FF4EC2}"/>
    <cellStyle name="xl24" xfId="8" xr:uid="{4E93BC1D-8DB3-4701-BC5F-9DD19B0D86DB}"/>
    <cellStyle name="xl25" xfId="13" xr:uid="{81E61076-880D-4F49-866D-EF65357A98E8}"/>
    <cellStyle name="xl26" xfId="22" xr:uid="{473A6F96-6C9E-495F-9213-C5699C69A5E2}"/>
    <cellStyle name="xl27" xfId="2" xr:uid="{F970DB5C-D96D-4302-8F36-E8FED53DD22A}"/>
    <cellStyle name="xl27 2" xfId="14" xr:uid="{CF9E8AD9-5AE7-4353-BD15-1E4CC9FA32D1}"/>
    <cellStyle name="xl28" xfId="15" xr:uid="{4ABC6DDD-C70B-4148-A4C4-F8776704FBF1}"/>
    <cellStyle name="xl29" xfId="3" xr:uid="{7B6E57D3-1FAE-47A5-AEF3-4F37F837B494}"/>
    <cellStyle name="xl29 2" xfId="16" xr:uid="{E9B6DA22-4E3D-4A0C-9256-14E190A1EC4A}"/>
    <cellStyle name="xl30" xfId="18" xr:uid="{158702EB-1D57-4DAF-A4CB-BD6CDD2BF7A3}"/>
    <cellStyle name="xl31" xfId="17" xr:uid="{7E18D51C-5AEE-4FF7-9569-C74A66C11D04}"/>
    <cellStyle name="xl32" xfId="25" xr:uid="{5E48D40E-7CA8-4095-9449-AB95D64EBDD8}"/>
    <cellStyle name="xl33" xfId="26" xr:uid="{B728A793-2CC8-4F3B-BDEF-098143FDC0DA}"/>
    <cellStyle name="xl34" xfId="35" xr:uid="{0B5CC29B-C775-46D2-B525-1BC33BF8E2D2}"/>
    <cellStyle name="xl35" xfId="27" xr:uid="{6D5E9E0B-6AFC-4C5E-8866-68F030FCC028}"/>
    <cellStyle name="xl36" xfId="7" xr:uid="{195C0D21-E641-4FB0-8227-9ABB415EE573}"/>
    <cellStyle name="xl37" xfId="19" xr:uid="{E0104E8A-B3E1-4F55-A6EF-EA7D1C90DB50}"/>
    <cellStyle name="xl38" xfId="36" xr:uid="{126DADB7-14EF-47CC-8F4D-117FB69F4CD1}"/>
    <cellStyle name="xl39" xfId="4" xr:uid="{5A3BEEA7-59BC-48A6-B0FD-451347C4C9D8}"/>
    <cellStyle name="xl39 2" xfId="28" xr:uid="{487AA083-84DA-4062-8EBD-F3F246BE730D}"/>
    <cellStyle name="xl40" xfId="5" xr:uid="{A3950CEC-0BD5-4BF1-9D8A-94699B3E7531}"/>
    <cellStyle name="xl40 2" xfId="9" xr:uid="{CCE51114-C077-4BA6-9118-D95CC70F3680}"/>
    <cellStyle name="xl41" xfId="10" xr:uid="{02A0BF8A-F5C2-478D-A1FA-599ED71E77D2}"/>
    <cellStyle name="xl42" xfId="11" xr:uid="{59AE7758-2B5E-4132-9E07-0CB7601F0625}"/>
    <cellStyle name="xl43" xfId="37" xr:uid="{88541C2C-0866-43CB-95CC-DD713DC74B6B}"/>
    <cellStyle name="xl44" xfId="21" xr:uid="{D9A47130-C836-4B8B-A14E-047E4BF8B547}"/>
    <cellStyle name="xl45" xfId="23" xr:uid="{58B35E54-0279-4E40-B367-49020CB374A4}"/>
    <cellStyle name="xl46" xfId="24" xr:uid="{E220EA70-A19D-45C0-B88B-1145C8EB5E66}"/>
    <cellStyle name="Обычный" xfId="0" builtinId="0"/>
    <cellStyle name="Обычный 2" xfId="6" xr:uid="{306D315B-DE0C-49D1-80C0-3230CE8749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C702-4499-4775-BF97-2A84768B3911}">
  <sheetPr>
    <pageSetUpPr autoPageBreaks="0"/>
  </sheetPr>
  <dimension ref="A1:I43"/>
  <sheetViews>
    <sheetView showGridLines="0" showZeros="0" tabSelected="1" view="pageBreakPreview" topLeftCell="B2" zoomScale="60" zoomScaleNormal="100" workbookViewId="0">
      <pane xSplit="1" topLeftCell="D1" activePane="topRight" state="frozen"/>
      <selection activeCell="B1" sqref="B1"/>
      <selection pane="topRight" activeCell="L16" sqref="L16"/>
    </sheetView>
  </sheetViews>
  <sheetFormatPr defaultRowHeight="15" outlineLevelRow="3" x14ac:dyDescent="0.25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 x14ac:dyDescent="0.25">
      <c r="A1" s="1" t="s">
        <v>0</v>
      </c>
      <c r="B1" s="39" t="s">
        <v>79</v>
      </c>
      <c r="C1" s="39"/>
      <c r="D1" s="39"/>
      <c r="E1" s="39"/>
      <c r="F1" s="39"/>
      <c r="G1" s="39"/>
      <c r="H1" s="39"/>
      <c r="I1" s="39"/>
    </row>
    <row r="2" spans="1:9" ht="35.25" customHeight="1" x14ac:dyDescent="0.25">
      <c r="A2" s="1"/>
      <c r="B2" s="40" t="s">
        <v>2</v>
      </c>
      <c r="C2" s="42" t="s">
        <v>65</v>
      </c>
      <c r="D2" s="43"/>
      <c r="E2" s="40" t="s">
        <v>76</v>
      </c>
      <c r="F2" s="44" t="s">
        <v>69</v>
      </c>
      <c r="G2" s="46" t="s">
        <v>70</v>
      </c>
      <c r="H2" s="48" t="s">
        <v>71</v>
      </c>
      <c r="I2" s="43"/>
    </row>
    <row r="3" spans="1:9" ht="51" customHeight="1" x14ac:dyDescent="0.25">
      <c r="A3" s="3" t="s">
        <v>1</v>
      </c>
      <c r="B3" s="41"/>
      <c r="C3" s="25" t="s">
        <v>66</v>
      </c>
      <c r="D3" s="19" t="s">
        <v>67</v>
      </c>
      <c r="E3" s="41"/>
      <c r="F3" s="45"/>
      <c r="G3" s="47"/>
      <c r="H3" s="20" t="s">
        <v>72</v>
      </c>
      <c r="I3" s="22" t="s">
        <v>73</v>
      </c>
    </row>
    <row r="4" spans="1:9" s="8" customFormat="1" ht="15" customHeight="1" x14ac:dyDescent="0.2">
      <c r="A4" s="4" t="s">
        <v>3</v>
      </c>
      <c r="B4" s="5" t="s">
        <v>4</v>
      </c>
      <c r="C4" s="6">
        <f>C5+C32</f>
        <v>3816104654.71</v>
      </c>
      <c r="D4" s="6">
        <f>D5+D32</f>
        <v>4290611221.6700001</v>
      </c>
      <c r="E4" s="6">
        <f>E5+E32</f>
        <v>1154670568.5899999</v>
      </c>
      <c r="F4" s="21">
        <f>F5+F32</f>
        <v>836279735.79999995</v>
      </c>
      <c r="G4" s="36">
        <f>E4/F4*100</f>
        <v>138.07228839347897</v>
      </c>
      <c r="H4" s="36">
        <f>E4/C4*100</f>
        <v>30.257832870617317</v>
      </c>
      <c r="I4" s="34">
        <f>E4/D4*100</f>
        <v>26.911563619613542</v>
      </c>
    </row>
    <row r="5" spans="1:9" s="27" customFormat="1" ht="15" customHeight="1" outlineLevel="1" x14ac:dyDescent="0.2">
      <c r="A5" s="33" t="s">
        <v>5</v>
      </c>
      <c r="B5" s="32" t="s">
        <v>6</v>
      </c>
      <c r="C5" s="38">
        <f>C6+C20</f>
        <v>521798670.07999998</v>
      </c>
      <c r="D5" s="38">
        <f>D6+D20</f>
        <v>521798670.07999998</v>
      </c>
      <c r="E5" s="38">
        <f>E6+E20</f>
        <v>230735988.91000006</v>
      </c>
      <c r="F5" s="38">
        <f>F6+F20</f>
        <v>210674716.11000001</v>
      </c>
      <c r="G5" s="30">
        <f t="shared" ref="G5:G41" si="0">E5/F5*100</f>
        <v>109.5223922312184</v>
      </c>
      <c r="H5" s="30">
        <f t="shared" ref="H5:H41" si="1">E5/C5*100</f>
        <v>44.219351665772663</v>
      </c>
      <c r="I5" s="29">
        <f t="shared" ref="I5:I41" si="2">E5/D5*100</f>
        <v>44.219351665772663</v>
      </c>
    </row>
    <row r="6" spans="1:9" s="27" customFormat="1" ht="15" customHeight="1" outlineLevel="1" x14ac:dyDescent="0.2">
      <c r="A6" s="33"/>
      <c r="B6" s="32" t="s">
        <v>7</v>
      </c>
      <c r="C6" s="38">
        <f>C7+C10+C11+C17+C18+C19</f>
        <v>461365483.07999998</v>
      </c>
      <c r="D6" s="38">
        <f>D7+D10+D11+D17+D18+D19</f>
        <v>461365483.07999998</v>
      </c>
      <c r="E6" s="38">
        <f>E7+E10+E11+E17+E18+E19</f>
        <v>199728204.22000006</v>
      </c>
      <c r="F6" s="38">
        <f>F7+F10+F11+F17+F18+F19</f>
        <v>181010380.10000002</v>
      </c>
      <c r="G6" s="30">
        <f t="shared" si="0"/>
        <v>110.34074626530219</v>
      </c>
      <c r="H6" s="30">
        <f t="shared" si="1"/>
        <v>43.290669012915195</v>
      </c>
      <c r="I6" s="29">
        <f t="shared" si="2"/>
        <v>43.290669012915195</v>
      </c>
    </row>
    <row r="7" spans="1:9" ht="15" customHeight="1" outlineLevel="2" x14ac:dyDescent="0.25">
      <c r="A7" s="9" t="s">
        <v>8</v>
      </c>
      <c r="B7" s="10" t="s">
        <v>9</v>
      </c>
      <c r="C7" s="11">
        <f>C8+C9</f>
        <v>305371351</v>
      </c>
      <c r="D7" s="11">
        <f>D8+D9</f>
        <v>305371351</v>
      </c>
      <c r="E7" s="11">
        <f>E8+E9</f>
        <v>115741020.97</v>
      </c>
      <c r="F7" s="11">
        <f>F8+F9</f>
        <v>105869143.47999999</v>
      </c>
      <c r="G7" s="36">
        <f t="shared" si="0"/>
        <v>109.32460315206474</v>
      </c>
      <c r="H7" s="36">
        <f t="shared" si="1"/>
        <v>37.901728695564501</v>
      </c>
      <c r="I7" s="34">
        <f t="shared" si="2"/>
        <v>37.901728695564501</v>
      </c>
    </row>
    <row r="8" spans="1:9" ht="15" customHeight="1" outlineLevel="3" x14ac:dyDescent="0.25">
      <c r="A8" s="9" t="s">
        <v>10</v>
      </c>
      <c r="B8" s="10" t="s">
        <v>11</v>
      </c>
      <c r="C8" s="11">
        <v>9031560</v>
      </c>
      <c r="D8" s="11">
        <v>9031560</v>
      </c>
      <c r="E8" s="11">
        <v>5866820.9100000001</v>
      </c>
      <c r="F8" s="11">
        <v>3143651.41</v>
      </c>
      <c r="G8" s="36">
        <f t="shared" si="0"/>
        <v>186.62441043359829</v>
      </c>
      <c r="H8" s="36">
        <f t="shared" si="1"/>
        <v>64.959109057571453</v>
      </c>
      <c r="I8" s="34">
        <f t="shared" si="2"/>
        <v>64.959109057571453</v>
      </c>
    </row>
    <row r="9" spans="1:9" ht="15" customHeight="1" outlineLevel="3" x14ac:dyDescent="0.25">
      <c r="A9" s="9" t="s">
        <v>12</v>
      </c>
      <c r="B9" s="10" t="s">
        <v>13</v>
      </c>
      <c r="C9" s="11">
        <v>296339791</v>
      </c>
      <c r="D9" s="11">
        <v>296339791</v>
      </c>
      <c r="E9" s="11">
        <v>109874200.06</v>
      </c>
      <c r="F9" s="11">
        <v>102725492.06999999</v>
      </c>
      <c r="G9" s="36">
        <f t="shared" si="0"/>
        <v>106.95903990912858</v>
      </c>
      <c r="H9" s="36">
        <f t="shared" si="1"/>
        <v>37.077099801288583</v>
      </c>
      <c r="I9" s="34">
        <f t="shared" si="2"/>
        <v>37.077099801288583</v>
      </c>
    </row>
    <row r="10" spans="1:9" ht="25.5" outlineLevel="2" x14ac:dyDescent="0.25">
      <c r="A10" s="9" t="s">
        <v>14</v>
      </c>
      <c r="B10" s="10" t="s">
        <v>15</v>
      </c>
      <c r="C10" s="11">
        <v>31913377.079999998</v>
      </c>
      <c r="D10" s="11">
        <v>31913377.079999998</v>
      </c>
      <c r="E10" s="11">
        <v>14259415.01</v>
      </c>
      <c r="F10" s="11">
        <v>11384067.560000001</v>
      </c>
      <c r="G10" s="36">
        <f t="shared" si="0"/>
        <v>125.25764569513851</v>
      </c>
      <c r="H10" s="36">
        <f t="shared" si="1"/>
        <v>44.681623553203728</v>
      </c>
      <c r="I10" s="34">
        <f t="shared" si="2"/>
        <v>44.681623553203728</v>
      </c>
    </row>
    <row r="11" spans="1:9" ht="15" customHeight="1" outlineLevel="2" x14ac:dyDescent="0.25">
      <c r="A11" s="9" t="s">
        <v>16</v>
      </c>
      <c r="B11" s="10" t="s">
        <v>17</v>
      </c>
      <c r="C11" s="11">
        <f>C12+C13+C14+C15+C16</f>
        <v>97391016</v>
      </c>
      <c r="D11" s="11">
        <f>D12+D13+D14+D15+D16</f>
        <v>97391016</v>
      </c>
      <c r="E11" s="11">
        <f>E12+E13+E14+E15+E16</f>
        <v>53900192.75</v>
      </c>
      <c r="F11" s="11">
        <f>F12+F13+F14+F15+F16</f>
        <v>50607872.260000005</v>
      </c>
      <c r="G11" s="36">
        <f t="shared" si="0"/>
        <v>106.50555011102929</v>
      </c>
      <c r="H11" s="36">
        <f t="shared" si="1"/>
        <v>55.344111771048773</v>
      </c>
      <c r="I11" s="34">
        <f t="shared" si="2"/>
        <v>55.344111771048773</v>
      </c>
    </row>
    <row r="12" spans="1:9" ht="25.5" customHeight="1" outlineLevel="3" x14ac:dyDescent="0.25">
      <c r="A12" s="9" t="s">
        <v>18</v>
      </c>
      <c r="B12" s="10" t="s">
        <v>19</v>
      </c>
      <c r="C12" s="11">
        <v>84004570</v>
      </c>
      <c r="D12" s="11">
        <v>84004570</v>
      </c>
      <c r="E12" s="11">
        <v>44603702.670000002</v>
      </c>
      <c r="F12" s="11">
        <v>36740780.920000002</v>
      </c>
      <c r="G12" s="36">
        <f t="shared" si="0"/>
        <v>121.40107410106731</v>
      </c>
      <c r="H12" s="36">
        <f t="shared" si="1"/>
        <v>53.09675731927441</v>
      </c>
      <c r="I12" s="34">
        <f t="shared" si="2"/>
        <v>53.09675731927441</v>
      </c>
    </row>
    <row r="13" spans="1:9" ht="15" customHeight="1" outlineLevel="3" x14ac:dyDescent="0.25">
      <c r="A13" s="9" t="s">
        <v>20</v>
      </c>
      <c r="B13" s="10" t="s">
        <v>21</v>
      </c>
      <c r="C13" s="11">
        <v>0</v>
      </c>
      <c r="D13" s="11">
        <v>0</v>
      </c>
      <c r="E13" s="11">
        <v>-126562.32</v>
      </c>
      <c r="F13" s="11">
        <v>6011792.3799999999</v>
      </c>
      <c r="G13" s="36">
        <f t="shared" si="0"/>
        <v>-2.105234379368238</v>
      </c>
      <c r="H13" s="36"/>
      <c r="I13" s="34"/>
    </row>
    <row r="14" spans="1:9" ht="15" customHeight="1" outlineLevel="3" x14ac:dyDescent="0.25">
      <c r="A14" s="9" t="s">
        <v>22</v>
      </c>
      <c r="B14" s="10" t="s">
        <v>23</v>
      </c>
      <c r="C14" s="11">
        <v>255000</v>
      </c>
      <c r="D14" s="11">
        <v>255000</v>
      </c>
      <c r="E14" s="11">
        <v>84689.91</v>
      </c>
      <c r="F14" s="11">
        <v>115719.08</v>
      </c>
      <c r="G14" s="36"/>
      <c r="H14" s="36">
        <f t="shared" si="1"/>
        <v>33.211729411764708</v>
      </c>
      <c r="I14" s="34">
        <f t="shared" si="2"/>
        <v>33.211729411764708</v>
      </c>
    </row>
    <row r="15" spans="1:9" ht="15" customHeight="1" outlineLevel="3" x14ac:dyDescent="0.25">
      <c r="A15" s="9" t="s">
        <v>24</v>
      </c>
      <c r="B15" s="10" t="s">
        <v>25</v>
      </c>
      <c r="C15" s="11">
        <v>13131446</v>
      </c>
      <c r="D15" s="11">
        <v>13131446</v>
      </c>
      <c r="E15" s="11">
        <v>9338362.4900000002</v>
      </c>
      <c r="F15" s="11">
        <v>7739579.8799999999</v>
      </c>
      <c r="G15" s="36">
        <f t="shared" si="0"/>
        <v>120.65722732743474</v>
      </c>
      <c r="H15" s="36">
        <f t="shared" si="1"/>
        <v>71.114502469872704</v>
      </c>
      <c r="I15" s="34">
        <f t="shared" si="2"/>
        <v>71.114502469872704</v>
      </c>
    </row>
    <row r="16" spans="1:9" ht="15" customHeight="1" outlineLevel="3" x14ac:dyDescent="0.25">
      <c r="A16" s="9"/>
      <c r="B16" s="10" t="s">
        <v>26</v>
      </c>
      <c r="C16" s="11">
        <v>0</v>
      </c>
      <c r="D16" s="11">
        <v>0</v>
      </c>
      <c r="E16" s="11">
        <v>0</v>
      </c>
      <c r="F16" s="11">
        <v>0</v>
      </c>
      <c r="G16" s="36"/>
      <c r="H16" s="36"/>
      <c r="I16" s="34"/>
    </row>
    <row r="17" spans="1:9" ht="15" customHeight="1" outlineLevel="2" x14ac:dyDescent="0.25">
      <c r="A17" s="9" t="s">
        <v>27</v>
      </c>
      <c r="B17" s="10" t="s">
        <v>28</v>
      </c>
      <c r="C17" s="11">
        <v>17352839</v>
      </c>
      <c r="D17" s="11">
        <v>17352839</v>
      </c>
      <c r="E17" s="11">
        <v>11749644.83</v>
      </c>
      <c r="F17" s="11">
        <v>9895261.3399999999</v>
      </c>
      <c r="G17" s="36">
        <f t="shared" si="0"/>
        <v>118.74011636765927</v>
      </c>
      <c r="H17" s="36">
        <f t="shared" si="1"/>
        <v>67.7102163513417</v>
      </c>
      <c r="I17" s="34">
        <f t="shared" si="2"/>
        <v>67.7102163513417</v>
      </c>
    </row>
    <row r="18" spans="1:9" ht="15" customHeight="1" outlineLevel="2" x14ac:dyDescent="0.25">
      <c r="A18" s="9" t="s">
        <v>29</v>
      </c>
      <c r="B18" s="10" t="s">
        <v>30</v>
      </c>
      <c r="C18" s="11">
        <v>9336900</v>
      </c>
      <c r="D18" s="11">
        <v>9336900</v>
      </c>
      <c r="E18" s="11">
        <v>4076193.86</v>
      </c>
      <c r="F18" s="11">
        <v>3243672.61</v>
      </c>
      <c r="G18" s="36">
        <f t="shared" si="0"/>
        <v>125.66600733481546</v>
      </c>
      <c r="H18" s="36">
        <f t="shared" si="1"/>
        <v>43.656822499973224</v>
      </c>
      <c r="I18" s="34">
        <f t="shared" si="2"/>
        <v>43.656822499973224</v>
      </c>
    </row>
    <row r="19" spans="1:9" ht="25.5" outlineLevel="2" x14ac:dyDescent="0.25">
      <c r="A19" s="9"/>
      <c r="B19" s="10" t="s">
        <v>31</v>
      </c>
      <c r="C19" s="11"/>
      <c r="D19" s="11"/>
      <c r="E19" s="11">
        <v>1736.8</v>
      </c>
      <c r="F19" s="11">
        <v>10362.85</v>
      </c>
      <c r="G19" s="36"/>
      <c r="H19" s="36"/>
      <c r="I19" s="34"/>
    </row>
    <row r="20" spans="1:9" s="27" customFormat="1" ht="14.25" outlineLevel="2" x14ac:dyDescent="0.2">
      <c r="A20" s="33"/>
      <c r="B20" s="32" t="s">
        <v>32</v>
      </c>
      <c r="C20" s="38">
        <f>C21+C22+C23+C26+C28+C29</f>
        <v>60433187</v>
      </c>
      <c r="D20" s="38">
        <f>D21+D22+D23+D26+D28+D29</f>
        <v>60433187</v>
      </c>
      <c r="E20" s="38">
        <f>E21+E22+E23+E26+E28+E29</f>
        <v>31007784.690000001</v>
      </c>
      <c r="F20" s="38">
        <f>F21+F22+F23+F26+F28+F29</f>
        <v>29664336.009999994</v>
      </c>
      <c r="G20" s="30">
        <f t="shared" si="0"/>
        <v>104.52883448848181</v>
      </c>
      <c r="H20" s="30">
        <f t="shared" si="1"/>
        <v>51.309199844118766</v>
      </c>
      <c r="I20" s="29">
        <f t="shared" si="2"/>
        <v>51.309199844118766</v>
      </c>
    </row>
    <row r="21" spans="1:9" ht="25.5" outlineLevel="2" x14ac:dyDescent="0.25">
      <c r="A21" s="9" t="s">
        <v>33</v>
      </c>
      <c r="B21" s="10" t="s">
        <v>34</v>
      </c>
      <c r="C21" s="11">
        <v>18234355</v>
      </c>
      <c r="D21" s="11">
        <v>18234355</v>
      </c>
      <c r="E21" s="11">
        <v>9827777.6199999992</v>
      </c>
      <c r="F21" s="11">
        <v>3892316.14</v>
      </c>
      <c r="G21" s="36">
        <f t="shared" si="0"/>
        <v>252.49176239831326</v>
      </c>
      <c r="H21" s="36">
        <f t="shared" si="1"/>
        <v>53.897040065305291</v>
      </c>
      <c r="I21" s="34">
        <f t="shared" si="2"/>
        <v>53.897040065305291</v>
      </c>
    </row>
    <row r="22" spans="1:9" outlineLevel="2" x14ac:dyDescent="0.25">
      <c r="A22" s="9" t="s">
        <v>35</v>
      </c>
      <c r="B22" s="10" t="s">
        <v>36</v>
      </c>
      <c r="C22" s="11">
        <v>1675000</v>
      </c>
      <c r="D22" s="11">
        <v>1675000</v>
      </c>
      <c r="E22" s="11">
        <v>1202736.56</v>
      </c>
      <c r="F22" s="11">
        <v>1084344.99</v>
      </c>
      <c r="G22" s="36">
        <f t="shared" si="0"/>
        <v>110.91825674410134</v>
      </c>
      <c r="H22" s="36">
        <f t="shared" si="1"/>
        <v>71.805167761194028</v>
      </c>
      <c r="I22" s="34">
        <f t="shared" si="2"/>
        <v>71.805167761194028</v>
      </c>
    </row>
    <row r="23" spans="1:9" ht="25.5" outlineLevel="2" x14ac:dyDescent="0.25">
      <c r="A23" s="9" t="s">
        <v>37</v>
      </c>
      <c r="B23" s="10" t="s">
        <v>38</v>
      </c>
      <c r="C23" s="11">
        <f>C24+C25</f>
        <v>22791400</v>
      </c>
      <c r="D23" s="11">
        <f>D24+D25</f>
        <v>22791400</v>
      </c>
      <c r="E23" s="11">
        <f>E24+E25</f>
        <v>9630670.5600000005</v>
      </c>
      <c r="F23" s="11">
        <f>F24+F25</f>
        <v>10360824.149999999</v>
      </c>
      <c r="G23" s="36">
        <f t="shared" si="0"/>
        <v>92.95274604192565</v>
      </c>
      <c r="H23" s="36">
        <f t="shared" si="1"/>
        <v>42.255721719595989</v>
      </c>
      <c r="I23" s="34">
        <f t="shared" si="2"/>
        <v>42.255721719595989</v>
      </c>
    </row>
    <row r="24" spans="1:9" ht="15" customHeight="1" outlineLevel="3" x14ac:dyDescent="0.25">
      <c r="A24" s="9" t="s">
        <v>39</v>
      </c>
      <c r="B24" s="10" t="s">
        <v>40</v>
      </c>
      <c r="C24" s="11">
        <v>22791400</v>
      </c>
      <c r="D24" s="11">
        <v>22791400</v>
      </c>
      <c r="E24" s="11">
        <v>9490697.3100000005</v>
      </c>
      <c r="F24" s="11">
        <v>9048042.1999999993</v>
      </c>
      <c r="G24" s="36">
        <f t="shared" si="0"/>
        <v>104.89227503823977</v>
      </c>
      <c r="H24" s="36">
        <f t="shared" si="1"/>
        <v>41.641572303588198</v>
      </c>
      <c r="I24" s="34">
        <f t="shared" si="2"/>
        <v>41.641572303588198</v>
      </c>
    </row>
    <row r="25" spans="1:9" ht="15" customHeight="1" outlineLevel="3" x14ac:dyDescent="0.25">
      <c r="A25" s="9" t="s">
        <v>41</v>
      </c>
      <c r="B25" s="10" t="s">
        <v>42</v>
      </c>
      <c r="C25" s="11"/>
      <c r="D25" s="11"/>
      <c r="E25" s="11">
        <v>139973.25</v>
      </c>
      <c r="F25" s="11">
        <v>1312781.95</v>
      </c>
      <c r="G25" s="36">
        <f t="shared" si="0"/>
        <v>10.662338098112944</v>
      </c>
      <c r="H25" s="36"/>
      <c r="I25" s="34"/>
    </row>
    <row r="26" spans="1:9" ht="25.5" customHeight="1" outlineLevel="2" x14ac:dyDescent="0.25">
      <c r="A26" s="9" t="s">
        <v>43</v>
      </c>
      <c r="B26" s="10" t="s">
        <v>44</v>
      </c>
      <c r="C26" s="11">
        <v>15432432</v>
      </c>
      <c r="D26" s="11">
        <v>15432432</v>
      </c>
      <c r="E26" s="11">
        <v>9582915.3699999992</v>
      </c>
      <c r="F26" s="11">
        <v>13430556.27</v>
      </c>
      <c r="G26" s="36">
        <f t="shared" si="0"/>
        <v>71.351589445371502</v>
      </c>
      <c r="H26" s="36">
        <f t="shared" si="1"/>
        <v>62.095950722478477</v>
      </c>
      <c r="I26" s="34">
        <f t="shared" si="2"/>
        <v>62.095950722478477</v>
      </c>
    </row>
    <row r="27" spans="1:9" ht="25.5" outlineLevel="3" x14ac:dyDescent="0.25">
      <c r="A27" s="9" t="s">
        <v>45</v>
      </c>
      <c r="B27" s="10" t="s">
        <v>46</v>
      </c>
      <c r="C27" s="11">
        <v>14932432</v>
      </c>
      <c r="D27" s="11">
        <v>14932432</v>
      </c>
      <c r="E27" s="11">
        <v>9565359.3699999992</v>
      </c>
      <c r="F27" s="11">
        <v>13430556.27</v>
      </c>
      <c r="G27" s="36">
        <f t="shared" si="0"/>
        <v>71.220872596068574</v>
      </c>
      <c r="H27" s="36">
        <f t="shared" si="1"/>
        <v>64.057612115695548</v>
      </c>
      <c r="I27" s="34">
        <f t="shared" si="2"/>
        <v>64.057612115695548</v>
      </c>
    </row>
    <row r="28" spans="1:9" outlineLevel="2" x14ac:dyDescent="0.25">
      <c r="A28" s="9" t="s">
        <v>47</v>
      </c>
      <c r="B28" s="10" t="s">
        <v>48</v>
      </c>
      <c r="C28" s="11">
        <v>2300000</v>
      </c>
      <c r="D28" s="11">
        <v>2300000</v>
      </c>
      <c r="E28" s="11">
        <v>761537.78</v>
      </c>
      <c r="F28" s="23">
        <v>855322.22</v>
      </c>
      <c r="G28" s="36">
        <f t="shared" si="0"/>
        <v>89.035191906975129</v>
      </c>
      <c r="H28" s="36">
        <f t="shared" si="1"/>
        <v>33.110338260869568</v>
      </c>
      <c r="I28" s="34">
        <f t="shared" si="2"/>
        <v>33.110338260869568</v>
      </c>
    </row>
    <row r="29" spans="1:9" ht="15" customHeight="1" outlineLevel="2" x14ac:dyDescent="0.25">
      <c r="A29" s="9" t="s">
        <v>49</v>
      </c>
      <c r="B29" s="10" t="s">
        <v>50</v>
      </c>
      <c r="C29" s="11">
        <f>C30+C31</f>
        <v>0</v>
      </c>
      <c r="D29" s="11">
        <f>D30+D31</f>
        <v>0</v>
      </c>
      <c r="E29" s="11">
        <f>E30+E31</f>
        <v>2146.8000000000002</v>
      </c>
      <c r="F29" s="11">
        <f>F30+F31</f>
        <v>40972.239999999998</v>
      </c>
      <c r="G29" s="36"/>
      <c r="H29" s="36"/>
      <c r="I29" s="34"/>
    </row>
    <row r="30" spans="1:9" ht="15" customHeight="1" outlineLevel="3" x14ac:dyDescent="0.25">
      <c r="A30" s="9" t="s">
        <v>51</v>
      </c>
      <c r="B30" s="10" t="s">
        <v>52</v>
      </c>
      <c r="C30" s="11"/>
      <c r="D30" s="11"/>
      <c r="E30" s="11">
        <v>0</v>
      </c>
      <c r="F30" s="11">
        <v>2460</v>
      </c>
      <c r="G30" s="36"/>
      <c r="H30" s="36"/>
      <c r="I30" s="34"/>
    </row>
    <row r="31" spans="1:9" ht="15" customHeight="1" outlineLevel="3" x14ac:dyDescent="0.25">
      <c r="A31" s="9" t="s">
        <v>53</v>
      </c>
      <c r="B31" s="10" t="s">
        <v>54</v>
      </c>
      <c r="C31" s="11"/>
      <c r="D31" s="11"/>
      <c r="E31" s="11">
        <v>2146.8000000000002</v>
      </c>
      <c r="F31" s="11">
        <v>38512.239999999998</v>
      </c>
      <c r="G31" s="36"/>
      <c r="H31" s="36"/>
      <c r="I31" s="34"/>
    </row>
    <row r="32" spans="1:9" s="26" customFormat="1" x14ac:dyDescent="0.25">
      <c r="B32" s="35" t="s">
        <v>55</v>
      </c>
      <c r="C32" s="37">
        <f>C33+C38+C39+C40</f>
        <v>3294305984.6300001</v>
      </c>
      <c r="D32" s="37">
        <f>D33+D38+D39+D40</f>
        <v>3768812551.5900002</v>
      </c>
      <c r="E32" s="37">
        <f>E33+E38+E39+E40</f>
        <v>923934579.67999995</v>
      </c>
      <c r="F32" s="37">
        <f>F33+F38+F39+F40</f>
        <v>625605019.68999994</v>
      </c>
      <c r="G32" s="30">
        <f t="shared" si="0"/>
        <v>147.68656749874361</v>
      </c>
      <c r="H32" s="30">
        <f t="shared" si="1"/>
        <v>28.046410503175274</v>
      </c>
      <c r="I32" s="29">
        <f t="shared" si="2"/>
        <v>24.515270182121611</v>
      </c>
    </row>
    <row r="33" spans="2:9" s="26" customFormat="1" ht="46.5" customHeight="1" x14ac:dyDescent="0.25">
      <c r="B33" s="31" t="s">
        <v>56</v>
      </c>
      <c r="C33" s="37">
        <f>C34+C35+C36+C37</f>
        <v>3257479784.6300001</v>
      </c>
      <c r="D33" s="37">
        <f>D34+D35+D36+D37</f>
        <v>3731986351.5900002</v>
      </c>
      <c r="E33" s="37">
        <f>E34+E35+E36+E37</f>
        <v>923852965.03999996</v>
      </c>
      <c r="F33" s="37">
        <f>F34+F35+F36+F37</f>
        <v>630182979.61000001</v>
      </c>
      <c r="G33" s="30">
        <f t="shared" si="0"/>
        <v>146.60074850192603</v>
      </c>
      <c r="H33" s="30">
        <f t="shared" si="1"/>
        <v>28.360973087203227</v>
      </c>
      <c r="I33" s="29">
        <f t="shared" si="2"/>
        <v>24.754993132447968</v>
      </c>
    </row>
    <row r="34" spans="2:9" x14ac:dyDescent="0.25">
      <c r="B34" s="12" t="s">
        <v>57</v>
      </c>
      <c r="C34" s="24">
        <v>0</v>
      </c>
      <c r="D34" s="13">
        <v>2187360</v>
      </c>
      <c r="E34" s="13">
        <v>729120</v>
      </c>
      <c r="F34" s="13">
        <v>2729120</v>
      </c>
      <c r="G34" s="36"/>
      <c r="H34" s="36"/>
      <c r="I34" s="34"/>
    </row>
    <row r="35" spans="2:9" ht="26.25" x14ac:dyDescent="0.25">
      <c r="B35" s="12" t="s">
        <v>58</v>
      </c>
      <c r="C35" s="24">
        <v>1709204215.6199999</v>
      </c>
      <c r="D35" s="24">
        <v>1920088352.8199999</v>
      </c>
      <c r="E35" s="24">
        <v>78681375.890000001</v>
      </c>
      <c r="F35" s="13">
        <v>55809784.840000004</v>
      </c>
      <c r="G35" s="36">
        <f t="shared" si="0"/>
        <v>140.98132812296288</v>
      </c>
      <c r="H35" s="36">
        <f t="shared" si="1"/>
        <v>4.6033923372614058</v>
      </c>
      <c r="I35" s="34">
        <f t="shared" si="2"/>
        <v>4.0977997587684989</v>
      </c>
    </row>
    <row r="36" spans="2:9" x14ac:dyDescent="0.25">
      <c r="B36" s="12" t="s">
        <v>59</v>
      </c>
      <c r="C36" s="24">
        <v>1402918081.01</v>
      </c>
      <c r="D36" s="13">
        <v>1398742122.6400001</v>
      </c>
      <c r="E36" s="13">
        <v>571493393.54999995</v>
      </c>
      <c r="F36" s="13">
        <v>554955406.78999996</v>
      </c>
      <c r="G36" s="36">
        <f t="shared" si="0"/>
        <v>102.98005687621998</v>
      </c>
      <c r="H36" s="36">
        <f t="shared" si="1"/>
        <v>40.736048760492551</v>
      </c>
      <c r="I36" s="34">
        <f t="shared" si="2"/>
        <v>40.857666634887458</v>
      </c>
    </row>
    <row r="37" spans="2:9" x14ac:dyDescent="0.25">
      <c r="B37" s="12" t="s">
        <v>60</v>
      </c>
      <c r="C37" s="24">
        <v>145357488</v>
      </c>
      <c r="D37" s="13">
        <v>410968516.13</v>
      </c>
      <c r="E37" s="13">
        <v>272949075.60000002</v>
      </c>
      <c r="F37" s="13">
        <v>16688667.98</v>
      </c>
      <c r="G37" s="36">
        <f t="shared" si="0"/>
        <v>1635.5354179680912</v>
      </c>
      <c r="H37" s="36">
        <f t="shared" si="1"/>
        <v>187.77778795957181</v>
      </c>
      <c r="I37" s="34">
        <f t="shared" si="2"/>
        <v>66.416054974308338</v>
      </c>
    </row>
    <row r="38" spans="2:9" ht="26.25" x14ac:dyDescent="0.25">
      <c r="B38" s="12" t="s">
        <v>61</v>
      </c>
      <c r="C38" s="24">
        <v>36826200</v>
      </c>
      <c r="D38" s="13">
        <v>36826200</v>
      </c>
      <c r="E38" s="13"/>
      <c r="F38" s="13"/>
      <c r="G38" s="36"/>
      <c r="H38" s="36">
        <f t="shared" si="1"/>
        <v>0</v>
      </c>
      <c r="I38" s="34">
        <f t="shared" si="2"/>
        <v>0</v>
      </c>
    </row>
    <row r="39" spans="2:9" ht="51.75" x14ac:dyDescent="0.25">
      <c r="B39" s="12" t="s">
        <v>62</v>
      </c>
      <c r="C39" s="13"/>
      <c r="D39" s="13">
        <v>421208.4</v>
      </c>
      <c r="E39" s="13">
        <v>653991.26</v>
      </c>
      <c r="F39" s="13">
        <v>945762.15</v>
      </c>
      <c r="G39" s="36">
        <f t="shared" si="0"/>
        <v>69.149654593387993</v>
      </c>
      <c r="H39" s="36"/>
      <c r="I39" s="34">
        <f t="shared" si="2"/>
        <v>155.26548378427401</v>
      </c>
    </row>
    <row r="40" spans="2:9" ht="39" x14ac:dyDescent="0.25">
      <c r="B40" s="15" t="s">
        <v>63</v>
      </c>
      <c r="C40" s="16"/>
      <c r="D40" s="16">
        <v>-421208.4</v>
      </c>
      <c r="E40" s="16">
        <v>-572376.62</v>
      </c>
      <c r="F40" s="16">
        <v>-5523722.0700000003</v>
      </c>
      <c r="G40" s="36">
        <f t="shared" si="0"/>
        <v>10.362154589722143</v>
      </c>
      <c r="H40" s="36"/>
      <c r="I40" s="34">
        <f t="shared" si="2"/>
        <v>135.88917504969035</v>
      </c>
    </row>
    <row r="41" spans="2:9" x14ac:dyDescent="0.25">
      <c r="B41" s="17" t="s">
        <v>64</v>
      </c>
      <c r="C41" s="18">
        <v>-37278618.700000003</v>
      </c>
      <c r="D41" s="18">
        <v>-81677050.579999998</v>
      </c>
      <c r="E41" s="18">
        <v>88289912</v>
      </c>
      <c r="F41" s="18">
        <v>49359589.409999996</v>
      </c>
      <c r="G41" s="36">
        <f t="shared" si="0"/>
        <v>178.87083959842042</v>
      </c>
      <c r="H41" s="36">
        <f t="shared" si="1"/>
        <v>-236.83793841857127</v>
      </c>
      <c r="I41" s="34">
        <f t="shared" si="2"/>
        <v>-108.0963518798012</v>
      </c>
    </row>
    <row r="42" spans="2:9" x14ac:dyDescent="0.25">
      <c r="F42" s="14"/>
      <c r="G42" s="14"/>
    </row>
    <row r="43" spans="2:9" x14ac:dyDescent="0.25">
      <c r="F43" s="14"/>
      <c r="G43" s="14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7" right="0.7" top="0.75" bottom="0.75" header="0.3" footer="0.3"/>
  <pageSetup paperSize="9" scale="54" fitToWidth="0" fitToHeight="0" orientation="portrait" errors="blank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EC55-9DD4-46A3-82E5-5B922FA48972}">
  <sheetPr codeName="Лист7">
    <pageSetUpPr autoPageBreaks="0"/>
  </sheetPr>
  <dimension ref="A1:I43"/>
  <sheetViews>
    <sheetView showGridLines="0" showZeros="0" topLeftCell="B1" zoomScaleNormal="100" workbookViewId="0">
      <pane xSplit="1" topLeftCell="C1" activePane="topRight" state="frozen"/>
      <selection activeCell="B1" sqref="B1"/>
      <selection pane="topRight" activeCell="K18" sqref="K18"/>
    </sheetView>
  </sheetViews>
  <sheetFormatPr defaultRowHeight="15" outlineLevelRow="3" x14ac:dyDescent="0.25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 x14ac:dyDescent="0.25">
      <c r="A1" s="1" t="s">
        <v>0</v>
      </c>
      <c r="B1" s="39" t="s">
        <v>78</v>
      </c>
      <c r="C1" s="39"/>
      <c r="D1" s="39"/>
      <c r="E1" s="39"/>
      <c r="F1" s="39"/>
      <c r="G1" s="39"/>
      <c r="H1" s="39"/>
      <c r="I1" s="39"/>
    </row>
    <row r="2" spans="1:9" ht="35.25" customHeight="1" x14ac:dyDescent="0.25">
      <c r="A2" s="1"/>
      <c r="B2" s="40" t="s">
        <v>2</v>
      </c>
      <c r="C2" s="42" t="s">
        <v>65</v>
      </c>
      <c r="D2" s="43"/>
      <c r="E2" s="40" t="s">
        <v>76</v>
      </c>
      <c r="F2" s="49" t="s">
        <v>69</v>
      </c>
      <c r="G2" s="46" t="s">
        <v>70</v>
      </c>
      <c r="H2" s="48" t="s">
        <v>71</v>
      </c>
      <c r="I2" s="43"/>
    </row>
    <row r="3" spans="1:9" ht="51" customHeight="1" x14ac:dyDescent="0.25">
      <c r="A3" s="3" t="s">
        <v>1</v>
      </c>
      <c r="B3" s="41"/>
      <c r="C3" s="25" t="s">
        <v>66</v>
      </c>
      <c r="D3" s="19" t="s">
        <v>67</v>
      </c>
      <c r="E3" s="41"/>
      <c r="F3" s="50"/>
      <c r="G3" s="47"/>
      <c r="H3" s="20" t="s">
        <v>72</v>
      </c>
      <c r="I3" s="22" t="s">
        <v>73</v>
      </c>
    </row>
    <row r="4" spans="1:9" s="8" customFormat="1" ht="15" customHeight="1" x14ac:dyDescent="0.2">
      <c r="A4" s="4" t="s">
        <v>3</v>
      </c>
      <c r="B4" s="5" t="s">
        <v>4</v>
      </c>
      <c r="C4" s="6">
        <f>C5+C32</f>
        <v>3816104654.71</v>
      </c>
      <c r="D4" s="6">
        <f>D5+D32</f>
        <v>4290599721.6700001</v>
      </c>
      <c r="E4" s="6">
        <f>E5+E32</f>
        <v>1023926893.72</v>
      </c>
      <c r="F4" s="21">
        <f>F5+F32</f>
        <v>696185125.98000002</v>
      </c>
      <c r="G4" s="36">
        <f>E4/F4*100</f>
        <v>147.07681269097026</v>
      </c>
      <c r="H4" s="36">
        <f>E4/C4*100</f>
        <v>26.831729901752709</v>
      </c>
      <c r="I4" s="34">
        <f>E4/D4*100</f>
        <v>23.864423627041678</v>
      </c>
    </row>
    <row r="5" spans="1:9" s="27" customFormat="1" ht="15" customHeight="1" outlineLevel="1" x14ac:dyDescent="0.2">
      <c r="A5" s="33" t="s">
        <v>5</v>
      </c>
      <c r="B5" s="32" t="s">
        <v>6</v>
      </c>
      <c r="C5" s="38">
        <f>C6+C20</f>
        <v>521798670.07999998</v>
      </c>
      <c r="D5" s="38">
        <f>D6+D20</f>
        <v>521798670.07999998</v>
      </c>
      <c r="E5" s="38">
        <f>E6+E20</f>
        <v>180415846.31</v>
      </c>
      <c r="F5" s="38">
        <f>F6+F20</f>
        <v>176576509.97999999</v>
      </c>
      <c r="G5" s="30">
        <f t="shared" ref="G5:G41" si="0">E5/F5*100</f>
        <v>102.17431884367569</v>
      </c>
      <c r="H5" s="30">
        <f t="shared" ref="H5:H41" si="1">E5/C5*100</f>
        <v>34.57575817169856</v>
      </c>
      <c r="I5" s="29">
        <f t="shared" ref="I5:I41" si="2">E5/D5*100</f>
        <v>34.57575817169856</v>
      </c>
    </row>
    <row r="6" spans="1:9" s="27" customFormat="1" ht="15" customHeight="1" outlineLevel="1" x14ac:dyDescent="0.2">
      <c r="A6" s="33"/>
      <c r="B6" s="32" t="s">
        <v>7</v>
      </c>
      <c r="C6" s="38">
        <f>C7+C10+C11+C17+C18+C19</f>
        <v>461365483.07999998</v>
      </c>
      <c r="D6" s="38">
        <f>D7+D10+D11+D17+D18+D19</f>
        <v>461365483.07999998</v>
      </c>
      <c r="E6" s="38">
        <f>E7+E10+E11+E17+E18+E19</f>
        <v>158930802.89000002</v>
      </c>
      <c r="F6" s="38">
        <f>F7+F10+F11+F17+F18+F19</f>
        <v>153861430.41999999</v>
      </c>
      <c r="G6" s="30">
        <f t="shared" si="0"/>
        <v>103.29476494282031</v>
      </c>
      <c r="H6" s="30">
        <f t="shared" si="1"/>
        <v>34.447917912931878</v>
      </c>
      <c r="I6" s="29">
        <f t="shared" si="2"/>
        <v>34.447917912931878</v>
      </c>
    </row>
    <row r="7" spans="1:9" ht="15" customHeight="1" outlineLevel="2" x14ac:dyDescent="0.25">
      <c r="A7" s="9" t="s">
        <v>8</v>
      </c>
      <c r="B7" s="10" t="s">
        <v>9</v>
      </c>
      <c r="C7" s="11">
        <f>C8+C9</f>
        <v>305371351</v>
      </c>
      <c r="D7" s="11">
        <f>D8+D9</f>
        <v>305371351</v>
      </c>
      <c r="E7" s="11">
        <f>E8+E9</f>
        <v>93630572.950000003</v>
      </c>
      <c r="F7" s="11">
        <f>F8+F9</f>
        <v>90170610.599999994</v>
      </c>
      <c r="G7" s="36">
        <f t="shared" si="0"/>
        <v>103.83712866861745</v>
      </c>
      <c r="H7" s="36">
        <f t="shared" si="1"/>
        <v>30.661217119218236</v>
      </c>
      <c r="I7" s="34">
        <f t="shared" si="2"/>
        <v>30.661217119218236</v>
      </c>
    </row>
    <row r="8" spans="1:9" ht="15" customHeight="1" outlineLevel="3" x14ac:dyDescent="0.25">
      <c r="A8" s="9" t="s">
        <v>10</v>
      </c>
      <c r="B8" s="10" t="s">
        <v>11</v>
      </c>
      <c r="C8" s="11">
        <v>9031560</v>
      </c>
      <c r="D8" s="11">
        <v>9031560</v>
      </c>
      <c r="E8" s="11">
        <v>5152411.16</v>
      </c>
      <c r="F8" s="11">
        <v>2695991.05</v>
      </c>
      <c r="G8" s="36">
        <f t="shared" si="0"/>
        <v>191.11380803730788</v>
      </c>
      <c r="H8" s="36">
        <f t="shared" si="1"/>
        <v>57.048961198286896</v>
      </c>
      <c r="I8" s="34">
        <f t="shared" si="2"/>
        <v>57.048961198286896</v>
      </c>
    </row>
    <row r="9" spans="1:9" ht="15" customHeight="1" outlineLevel="3" x14ac:dyDescent="0.25">
      <c r="A9" s="9" t="s">
        <v>12</v>
      </c>
      <c r="B9" s="10" t="s">
        <v>13</v>
      </c>
      <c r="C9" s="11">
        <v>296339791</v>
      </c>
      <c r="D9" s="11">
        <v>296339791</v>
      </c>
      <c r="E9" s="11">
        <v>88478161.790000007</v>
      </c>
      <c r="F9" s="11">
        <v>87474619.549999997</v>
      </c>
      <c r="G9" s="36">
        <f t="shared" si="0"/>
        <v>101.14723818767384</v>
      </c>
      <c r="H9" s="36">
        <f t="shared" si="1"/>
        <v>29.856996757482364</v>
      </c>
      <c r="I9" s="34">
        <f t="shared" si="2"/>
        <v>29.856996757482364</v>
      </c>
    </row>
    <row r="10" spans="1:9" ht="25.5" outlineLevel="2" x14ac:dyDescent="0.25">
      <c r="A10" s="9" t="s">
        <v>14</v>
      </c>
      <c r="B10" s="10" t="s">
        <v>15</v>
      </c>
      <c r="C10" s="11">
        <v>31913377.079999998</v>
      </c>
      <c r="D10" s="11">
        <v>31913377.079999998</v>
      </c>
      <c r="E10" s="11">
        <v>10333827</v>
      </c>
      <c r="F10" s="11">
        <v>8993038.0199999996</v>
      </c>
      <c r="G10" s="36">
        <f t="shared" si="0"/>
        <v>114.9091883857064</v>
      </c>
      <c r="H10" s="36">
        <f t="shared" si="1"/>
        <v>32.380863279042231</v>
      </c>
      <c r="I10" s="34">
        <f t="shared" si="2"/>
        <v>32.380863279042231</v>
      </c>
    </row>
    <row r="11" spans="1:9" ht="15" customHeight="1" outlineLevel="2" x14ac:dyDescent="0.25">
      <c r="A11" s="9" t="s">
        <v>16</v>
      </c>
      <c r="B11" s="10" t="s">
        <v>17</v>
      </c>
      <c r="C11" s="11">
        <f>C12+C13+C14+C15+C16</f>
        <v>97391016</v>
      </c>
      <c r="D11" s="11">
        <f>D12+D13+D14+D15+D16</f>
        <v>97391016</v>
      </c>
      <c r="E11" s="11">
        <f>E12+E13+E14+E15+E16</f>
        <v>42035820.159999996</v>
      </c>
      <c r="F11" s="11">
        <f>F12+F13+F14+F15+F16</f>
        <v>43790690.670000002</v>
      </c>
      <c r="G11" s="36">
        <f t="shared" si="0"/>
        <v>95.992594583117125</v>
      </c>
      <c r="H11" s="36">
        <f t="shared" si="1"/>
        <v>43.161907418647317</v>
      </c>
      <c r="I11" s="34">
        <f t="shared" si="2"/>
        <v>43.161907418647317</v>
      </c>
    </row>
    <row r="12" spans="1:9" ht="25.5" customHeight="1" outlineLevel="3" x14ac:dyDescent="0.25">
      <c r="A12" s="9" t="s">
        <v>18</v>
      </c>
      <c r="B12" s="10" t="s">
        <v>19</v>
      </c>
      <c r="C12" s="11">
        <v>84004570</v>
      </c>
      <c r="D12" s="11">
        <v>84004570</v>
      </c>
      <c r="E12" s="11">
        <v>33843718.07</v>
      </c>
      <c r="F12" s="11">
        <v>30840513.469999999</v>
      </c>
      <c r="G12" s="36">
        <f t="shared" si="0"/>
        <v>109.73785537948764</v>
      </c>
      <c r="H12" s="36">
        <f t="shared" si="1"/>
        <v>40.287948703266977</v>
      </c>
      <c r="I12" s="34">
        <f t="shared" si="2"/>
        <v>40.287948703266977</v>
      </c>
    </row>
    <row r="13" spans="1:9" ht="15" customHeight="1" outlineLevel="3" x14ac:dyDescent="0.25">
      <c r="A13" s="9" t="s">
        <v>20</v>
      </c>
      <c r="B13" s="10" t="s">
        <v>21</v>
      </c>
      <c r="C13" s="11">
        <v>0</v>
      </c>
      <c r="D13" s="11">
        <v>0</v>
      </c>
      <c r="E13" s="11">
        <v>-143713.74</v>
      </c>
      <c r="F13" s="11">
        <v>5868738.9699999997</v>
      </c>
      <c r="G13" s="36">
        <f t="shared" si="0"/>
        <v>-2.4488010241150664</v>
      </c>
      <c r="H13" s="36"/>
      <c r="I13" s="34"/>
    </row>
    <row r="14" spans="1:9" ht="15" customHeight="1" outlineLevel="3" x14ac:dyDescent="0.25">
      <c r="A14" s="9" t="s">
        <v>22</v>
      </c>
      <c r="B14" s="10" t="s">
        <v>23</v>
      </c>
      <c r="C14" s="11">
        <v>255000</v>
      </c>
      <c r="D14" s="11">
        <v>255000</v>
      </c>
      <c r="E14" s="11">
        <v>84689.91</v>
      </c>
      <c r="F14" s="11">
        <v>113038.95</v>
      </c>
      <c r="G14" s="36"/>
      <c r="H14" s="36">
        <f t="shared" si="1"/>
        <v>33.211729411764708</v>
      </c>
      <c r="I14" s="34">
        <f t="shared" si="2"/>
        <v>33.211729411764708</v>
      </c>
    </row>
    <row r="15" spans="1:9" ht="15" customHeight="1" outlineLevel="3" x14ac:dyDescent="0.25">
      <c r="A15" s="9" t="s">
        <v>24</v>
      </c>
      <c r="B15" s="10" t="s">
        <v>25</v>
      </c>
      <c r="C15" s="11">
        <v>13131446</v>
      </c>
      <c r="D15" s="11">
        <v>13131446</v>
      </c>
      <c r="E15" s="11">
        <v>8251125.9199999999</v>
      </c>
      <c r="F15" s="11">
        <v>6968399.2800000003</v>
      </c>
      <c r="G15" s="36">
        <f t="shared" si="0"/>
        <v>118.40776609459726</v>
      </c>
      <c r="H15" s="36">
        <f t="shared" si="1"/>
        <v>62.834861598638867</v>
      </c>
      <c r="I15" s="34">
        <f t="shared" si="2"/>
        <v>62.834861598638867</v>
      </c>
    </row>
    <row r="16" spans="1:9" ht="15" customHeight="1" outlineLevel="3" x14ac:dyDescent="0.25">
      <c r="A16" s="9"/>
      <c r="B16" s="10" t="s">
        <v>26</v>
      </c>
      <c r="C16" s="11">
        <v>0</v>
      </c>
      <c r="D16" s="11">
        <v>0</v>
      </c>
      <c r="E16" s="11">
        <v>0</v>
      </c>
      <c r="F16" s="11">
        <v>0</v>
      </c>
      <c r="G16" s="36"/>
      <c r="H16" s="36"/>
      <c r="I16" s="34"/>
    </row>
    <row r="17" spans="1:9" ht="15" customHeight="1" outlineLevel="2" x14ac:dyDescent="0.25">
      <c r="A17" s="9" t="s">
        <v>27</v>
      </c>
      <c r="B17" s="10" t="s">
        <v>28</v>
      </c>
      <c r="C17" s="11">
        <v>17352839</v>
      </c>
      <c r="D17" s="11">
        <v>17352839</v>
      </c>
      <c r="E17" s="11">
        <v>9859007.6300000008</v>
      </c>
      <c r="F17" s="11">
        <v>8371017.1500000004</v>
      </c>
      <c r="G17" s="36">
        <f t="shared" si="0"/>
        <v>117.77550390038326</v>
      </c>
      <c r="H17" s="36">
        <f t="shared" si="1"/>
        <v>56.8149547748354</v>
      </c>
      <c r="I17" s="34">
        <f t="shared" si="2"/>
        <v>56.8149547748354</v>
      </c>
    </row>
    <row r="18" spans="1:9" ht="15" customHeight="1" outlineLevel="2" x14ac:dyDescent="0.25">
      <c r="A18" s="9" t="s">
        <v>29</v>
      </c>
      <c r="B18" s="10" t="s">
        <v>30</v>
      </c>
      <c r="C18" s="11">
        <v>9336900</v>
      </c>
      <c r="D18" s="11">
        <v>9336900</v>
      </c>
      <c r="E18" s="11">
        <v>3069838.35</v>
      </c>
      <c r="F18" s="11">
        <v>2536012.35</v>
      </c>
      <c r="G18" s="36">
        <f t="shared" si="0"/>
        <v>121.04981862568611</v>
      </c>
      <c r="H18" s="36">
        <f t="shared" si="1"/>
        <v>32.878560871381296</v>
      </c>
      <c r="I18" s="34">
        <f t="shared" si="2"/>
        <v>32.878560871381296</v>
      </c>
    </row>
    <row r="19" spans="1:9" ht="25.5" outlineLevel="2" x14ac:dyDescent="0.25">
      <c r="A19" s="9"/>
      <c r="B19" s="10" t="s">
        <v>31</v>
      </c>
      <c r="C19" s="11"/>
      <c r="D19" s="11"/>
      <c r="E19" s="11">
        <v>1736.8</v>
      </c>
      <c r="F19" s="11">
        <v>61.63</v>
      </c>
      <c r="G19" s="36"/>
      <c r="H19" s="36"/>
      <c r="I19" s="34"/>
    </row>
    <row r="20" spans="1:9" s="27" customFormat="1" ht="14.25" outlineLevel="2" x14ac:dyDescent="0.2">
      <c r="A20" s="33"/>
      <c r="B20" s="32" t="s">
        <v>32</v>
      </c>
      <c r="C20" s="38">
        <f>C21+C22+C23+C26+C28+C29</f>
        <v>60433187</v>
      </c>
      <c r="D20" s="38">
        <f>D21+D22+D23+D26+D28+D29</f>
        <v>60433187</v>
      </c>
      <c r="E20" s="38">
        <f>E21+E22+E23+E26+E28+E29</f>
        <v>21485043.420000002</v>
      </c>
      <c r="F20" s="38">
        <f>F21+F22+F23+F26+F28+F29</f>
        <v>22715079.560000002</v>
      </c>
      <c r="G20" s="30">
        <f t="shared" si="0"/>
        <v>94.584935805525305</v>
      </c>
      <c r="H20" s="30">
        <f t="shared" si="1"/>
        <v>35.551729912903653</v>
      </c>
      <c r="I20" s="29">
        <f t="shared" si="2"/>
        <v>35.551729912903653</v>
      </c>
    </row>
    <row r="21" spans="1:9" ht="25.5" outlineLevel="2" x14ac:dyDescent="0.25">
      <c r="A21" s="9" t="s">
        <v>33</v>
      </c>
      <c r="B21" s="10" t="s">
        <v>34</v>
      </c>
      <c r="C21" s="11">
        <v>18234355</v>
      </c>
      <c r="D21" s="11">
        <v>18234355</v>
      </c>
      <c r="E21" s="11">
        <v>7596192.5999999996</v>
      </c>
      <c r="F21" s="11">
        <v>3654572.48</v>
      </c>
      <c r="G21" s="36">
        <f t="shared" si="0"/>
        <v>207.8544793288653</v>
      </c>
      <c r="H21" s="36">
        <f t="shared" si="1"/>
        <v>41.658685486818698</v>
      </c>
      <c r="I21" s="34">
        <f t="shared" si="2"/>
        <v>41.658685486818698</v>
      </c>
    </row>
    <row r="22" spans="1:9" outlineLevel="2" x14ac:dyDescent="0.25">
      <c r="A22" s="9" t="s">
        <v>35</v>
      </c>
      <c r="B22" s="10" t="s">
        <v>36</v>
      </c>
      <c r="C22" s="11">
        <v>1675000</v>
      </c>
      <c r="D22" s="11">
        <v>1675000</v>
      </c>
      <c r="E22" s="11">
        <v>1126149.8799999999</v>
      </c>
      <c r="F22" s="11">
        <v>1064615.82</v>
      </c>
      <c r="G22" s="36">
        <f t="shared" si="0"/>
        <v>105.77993101774497</v>
      </c>
      <c r="H22" s="36">
        <f t="shared" si="1"/>
        <v>67.232828656716421</v>
      </c>
      <c r="I22" s="34">
        <f t="shared" si="2"/>
        <v>67.232828656716421</v>
      </c>
    </row>
    <row r="23" spans="1:9" ht="25.5" outlineLevel="2" x14ac:dyDescent="0.25">
      <c r="A23" s="9" t="s">
        <v>37</v>
      </c>
      <c r="B23" s="10" t="s">
        <v>38</v>
      </c>
      <c r="C23" s="11">
        <f>C24+C25</f>
        <v>22791400</v>
      </c>
      <c r="D23" s="11">
        <f>D24+D25</f>
        <v>22791400</v>
      </c>
      <c r="E23" s="11">
        <f>E24+E25</f>
        <v>7341889.1699999999</v>
      </c>
      <c r="F23" s="11">
        <f>F24+F25</f>
        <v>8214909.8200000003</v>
      </c>
      <c r="G23" s="36">
        <f t="shared" si="0"/>
        <v>89.372729961386227</v>
      </c>
      <c r="H23" s="36">
        <f t="shared" si="1"/>
        <v>32.21341896504822</v>
      </c>
      <c r="I23" s="34">
        <f t="shared" si="2"/>
        <v>32.21341896504822</v>
      </c>
    </row>
    <row r="24" spans="1:9" ht="15" customHeight="1" outlineLevel="3" x14ac:dyDescent="0.25">
      <c r="A24" s="9" t="s">
        <v>39</v>
      </c>
      <c r="B24" s="10" t="s">
        <v>40</v>
      </c>
      <c r="C24" s="11">
        <v>22791400</v>
      </c>
      <c r="D24" s="11">
        <v>22791400</v>
      </c>
      <c r="E24" s="11">
        <v>7293534.7199999997</v>
      </c>
      <c r="F24" s="11">
        <v>6902127.8700000001</v>
      </c>
      <c r="G24" s="36">
        <f t="shared" si="0"/>
        <v>105.67081423833429</v>
      </c>
      <c r="H24" s="36">
        <f t="shared" si="1"/>
        <v>32.001258018375353</v>
      </c>
      <c r="I24" s="34">
        <f t="shared" si="2"/>
        <v>32.001258018375353</v>
      </c>
    </row>
    <row r="25" spans="1:9" ht="15" customHeight="1" outlineLevel="3" x14ac:dyDescent="0.25">
      <c r="A25" s="9" t="s">
        <v>41</v>
      </c>
      <c r="B25" s="10" t="s">
        <v>42</v>
      </c>
      <c r="C25" s="11"/>
      <c r="D25" s="11"/>
      <c r="E25" s="11">
        <v>48354.45</v>
      </c>
      <c r="F25" s="11">
        <v>1312781.95</v>
      </c>
      <c r="G25" s="36">
        <f t="shared" si="0"/>
        <v>3.6833573161178821</v>
      </c>
      <c r="H25" s="36"/>
      <c r="I25" s="34"/>
    </row>
    <row r="26" spans="1:9" ht="25.5" customHeight="1" outlineLevel="2" x14ac:dyDescent="0.25">
      <c r="A26" s="9" t="s">
        <v>43</v>
      </c>
      <c r="B26" s="10" t="s">
        <v>44</v>
      </c>
      <c r="C26" s="11">
        <v>15432432</v>
      </c>
      <c r="D26" s="11">
        <v>15432432</v>
      </c>
      <c r="E26" s="11">
        <v>4700239.4000000004</v>
      </c>
      <c r="F26" s="11">
        <v>9051952.0700000003</v>
      </c>
      <c r="G26" s="36">
        <f t="shared" si="0"/>
        <v>51.925146793226453</v>
      </c>
      <c r="H26" s="36">
        <f t="shared" si="1"/>
        <v>30.456893638021544</v>
      </c>
      <c r="I26" s="34">
        <f t="shared" si="2"/>
        <v>30.456893638021544</v>
      </c>
    </row>
    <row r="27" spans="1:9" ht="25.5" outlineLevel="3" x14ac:dyDescent="0.25">
      <c r="A27" s="9" t="s">
        <v>45</v>
      </c>
      <c r="B27" s="10" t="s">
        <v>46</v>
      </c>
      <c r="C27" s="11">
        <v>14932432</v>
      </c>
      <c r="D27" s="11">
        <v>14932432</v>
      </c>
      <c r="E27" s="11">
        <v>4682683.4000000004</v>
      </c>
      <c r="F27" s="11">
        <v>9051952.0700000003</v>
      </c>
      <c r="G27" s="36">
        <f t="shared" si="0"/>
        <v>51.731199677021714</v>
      </c>
      <c r="H27" s="36">
        <f t="shared" si="1"/>
        <v>31.359147659269439</v>
      </c>
      <c r="I27" s="34">
        <f t="shared" si="2"/>
        <v>31.359147659269439</v>
      </c>
    </row>
    <row r="28" spans="1:9" outlineLevel="2" x14ac:dyDescent="0.25">
      <c r="A28" s="9" t="s">
        <v>47</v>
      </c>
      <c r="B28" s="10" t="s">
        <v>48</v>
      </c>
      <c r="C28" s="11">
        <v>2300000</v>
      </c>
      <c r="D28" s="11">
        <v>2300000</v>
      </c>
      <c r="E28" s="11">
        <v>718425.57</v>
      </c>
      <c r="F28" s="23">
        <v>699065.19</v>
      </c>
      <c r="G28" s="36">
        <f t="shared" si="0"/>
        <v>102.76946703640041</v>
      </c>
      <c r="H28" s="36">
        <f t="shared" si="1"/>
        <v>31.235894347826083</v>
      </c>
      <c r="I28" s="34">
        <f t="shared" si="2"/>
        <v>31.235894347826083</v>
      </c>
    </row>
    <row r="29" spans="1:9" ht="15" customHeight="1" outlineLevel="2" x14ac:dyDescent="0.25">
      <c r="A29" s="9" t="s">
        <v>49</v>
      </c>
      <c r="B29" s="10" t="s">
        <v>50</v>
      </c>
      <c r="C29" s="11">
        <f>C30+C31</f>
        <v>0</v>
      </c>
      <c r="D29" s="11">
        <f>D30+D31</f>
        <v>0</v>
      </c>
      <c r="E29" s="11">
        <f>E30+E31</f>
        <v>2146.8000000000002</v>
      </c>
      <c r="F29" s="11">
        <f>F30+F31</f>
        <v>29964.18</v>
      </c>
      <c r="G29" s="36"/>
      <c r="H29" s="36"/>
      <c r="I29" s="34"/>
    </row>
    <row r="30" spans="1:9" ht="15" customHeight="1" outlineLevel="3" x14ac:dyDescent="0.25">
      <c r="A30" s="9" t="s">
        <v>51</v>
      </c>
      <c r="B30" s="10" t="s">
        <v>52</v>
      </c>
      <c r="C30" s="11"/>
      <c r="D30" s="11"/>
      <c r="E30" s="11">
        <v>0</v>
      </c>
      <c r="F30" s="11">
        <v>1080</v>
      </c>
      <c r="G30" s="36"/>
      <c r="H30" s="36"/>
      <c r="I30" s="34"/>
    </row>
    <row r="31" spans="1:9" ht="15" customHeight="1" outlineLevel="3" x14ac:dyDescent="0.25">
      <c r="A31" s="9" t="s">
        <v>53</v>
      </c>
      <c r="B31" s="10" t="s">
        <v>54</v>
      </c>
      <c r="C31" s="11"/>
      <c r="D31" s="11"/>
      <c r="E31" s="11">
        <v>2146.8000000000002</v>
      </c>
      <c r="F31" s="11">
        <v>28884.18</v>
      </c>
      <c r="G31" s="36"/>
      <c r="H31" s="36"/>
      <c r="I31" s="34"/>
    </row>
    <row r="32" spans="1:9" s="26" customFormat="1" x14ac:dyDescent="0.25">
      <c r="B32" s="35" t="s">
        <v>55</v>
      </c>
      <c r="C32" s="37">
        <f>C33+C38+C39+C40</f>
        <v>3294305984.6300001</v>
      </c>
      <c r="D32" s="37">
        <f>D33+D38+D39+D40</f>
        <v>3768801051.5900002</v>
      </c>
      <c r="E32" s="37">
        <f>E33+E38+E39+E40</f>
        <v>843511047.40999997</v>
      </c>
      <c r="F32" s="37">
        <f>F33+F38+F39+F40</f>
        <v>519608616</v>
      </c>
      <c r="G32" s="30">
        <f t="shared" si="0"/>
        <v>162.33584691174559</v>
      </c>
      <c r="H32" s="30">
        <f t="shared" si="1"/>
        <v>25.605121423010104</v>
      </c>
      <c r="I32" s="29">
        <f t="shared" si="2"/>
        <v>22.38141615499007</v>
      </c>
    </row>
    <row r="33" spans="2:9" s="26" customFormat="1" ht="46.5" customHeight="1" x14ac:dyDescent="0.25">
      <c r="B33" s="31" t="s">
        <v>56</v>
      </c>
      <c r="C33" s="37">
        <f>C34+C35+C36+C37</f>
        <v>3257479784.6300001</v>
      </c>
      <c r="D33" s="37">
        <f>D34+D35+D36+D37</f>
        <v>3731974851.5900002</v>
      </c>
      <c r="E33" s="37">
        <f>E34+E35+E36+E37</f>
        <v>843429432.76999998</v>
      </c>
      <c r="F33" s="37">
        <f>F34+F35+F36+F37</f>
        <v>524186575.92000002</v>
      </c>
      <c r="G33" s="30">
        <f t="shared" si="0"/>
        <v>160.90252431392329</v>
      </c>
      <c r="H33" s="30">
        <f t="shared" si="1"/>
        <v>25.892084940929283</v>
      </c>
      <c r="I33" s="29">
        <f t="shared" si="2"/>
        <v>22.600083502991954</v>
      </c>
    </row>
    <row r="34" spans="2:9" x14ac:dyDescent="0.25">
      <c r="B34" s="12" t="s">
        <v>57</v>
      </c>
      <c r="C34" s="24">
        <v>0</v>
      </c>
      <c r="D34" s="13">
        <v>2187360</v>
      </c>
      <c r="E34" s="13">
        <v>546840</v>
      </c>
      <c r="F34" s="13">
        <v>2729120</v>
      </c>
      <c r="G34" s="36"/>
      <c r="H34" s="36"/>
      <c r="I34" s="34"/>
    </row>
    <row r="35" spans="2:9" ht="26.25" x14ac:dyDescent="0.25">
      <c r="B35" s="12" t="s">
        <v>58</v>
      </c>
      <c r="C35" s="24">
        <v>1709204215.6199999</v>
      </c>
      <c r="D35" s="24">
        <v>1920098352.8199999</v>
      </c>
      <c r="E35" s="24">
        <v>63108298.359999999</v>
      </c>
      <c r="F35" s="13">
        <v>36120204.68</v>
      </c>
      <c r="G35" s="36">
        <f t="shared" si="0"/>
        <v>174.71744393226953</v>
      </c>
      <c r="H35" s="36">
        <f t="shared" si="1"/>
        <v>3.6922620353535685</v>
      </c>
      <c r="I35" s="34">
        <f t="shared" si="2"/>
        <v>3.2867221758361724</v>
      </c>
    </row>
    <row r="36" spans="2:9" x14ac:dyDescent="0.25">
      <c r="B36" s="12" t="s">
        <v>59</v>
      </c>
      <c r="C36" s="24">
        <v>1402918081.01</v>
      </c>
      <c r="D36" s="13">
        <v>1398720622.6400001</v>
      </c>
      <c r="E36" s="13">
        <v>509601820.27999997</v>
      </c>
      <c r="F36" s="13">
        <v>473025892.31</v>
      </c>
      <c r="G36" s="36">
        <f t="shared" si="0"/>
        <v>107.73233105515286</v>
      </c>
      <c r="H36" s="36">
        <f t="shared" si="1"/>
        <v>36.324417453734959</v>
      </c>
      <c r="I36" s="34">
        <f t="shared" si="2"/>
        <v>36.433424375924162</v>
      </c>
    </row>
    <row r="37" spans="2:9" x14ac:dyDescent="0.25">
      <c r="B37" s="12" t="s">
        <v>60</v>
      </c>
      <c r="C37" s="24">
        <v>145357488</v>
      </c>
      <c r="D37" s="13">
        <v>410968516.13</v>
      </c>
      <c r="E37" s="13">
        <v>270172474.13</v>
      </c>
      <c r="F37" s="13">
        <v>12311358.93</v>
      </c>
      <c r="G37" s="36">
        <f t="shared" si="0"/>
        <v>2194.4975828107063</v>
      </c>
      <c r="H37" s="36">
        <f t="shared" si="1"/>
        <v>185.86759983771873</v>
      </c>
      <c r="I37" s="34">
        <f t="shared" si="2"/>
        <v>65.740431085610808</v>
      </c>
    </row>
    <row r="38" spans="2:9" ht="26.25" x14ac:dyDescent="0.25">
      <c r="B38" s="12" t="s">
        <v>61</v>
      </c>
      <c r="C38" s="24">
        <v>36826200</v>
      </c>
      <c r="D38" s="13">
        <v>36826200</v>
      </c>
      <c r="E38" s="13"/>
      <c r="F38" s="13"/>
      <c r="G38" s="36"/>
      <c r="H38" s="36">
        <f t="shared" si="1"/>
        <v>0</v>
      </c>
      <c r="I38" s="34">
        <f t="shared" si="2"/>
        <v>0</v>
      </c>
    </row>
    <row r="39" spans="2:9" ht="51.75" x14ac:dyDescent="0.25">
      <c r="B39" s="12" t="s">
        <v>62</v>
      </c>
      <c r="C39" s="13"/>
      <c r="D39" s="13">
        <v>421208.4</v>
      </c>
      <c r="E39" s="13">
        <v>653991.26</v>
      </c>
      <c r="F39" s="13">
        <v>945762.15</v>
      </c>
      <c r="G39" s="36">
        <f t="shared" si="0"/>
        <v>69.149654593387993</v>
      </c>
      <c r="H39" s="36"/>
      <c r="I39" s="34">
        <f t="shared" si="2"/>
        <v>155.26548378427401</v>
      </c>
    </row>
    <row r="40" spans="2:9" ht="39" x14ac:dyDescent="0.25">
      <c r="B40" s="15" t="s">
        <v>63</v>
      </c>
      <c r="C40" s="16"/>
      <c r="D40" s="16">
        <v>-421208.4</v>
      </c>
      <c r="E40" s="16">
        <v>-572376.62</v>
      </c>
      <c r="F40" s="16">
        <v>-5523722.0700000003</v>
      </c>
      <c r="G40" s="36">
        <f t="shared" si="0"/>
        <v>10.362154589722143</v>
      </c>
      <c r="H40" s="36"/>
      <c r="I40" s="34">
        <f t="shared" si="2"/>
        <v>135.88917504969035</v>
      </c>
    </row>
    <row r="41" spans="2:9" x14ac:dyDescent="0.25">
      <c r="B41" s="17" t="s">
        <v>64</v>
      </c>
      <c r="C41" s="18">
        <v>-37278618.700000003</v>
      </c>
      <c r="D41" s="18">
        <v>-81677050.579999998</v>
      </c>
      <c r="E41" s="18">
        <v>90610211.159999996</v>
      </c>
      <c r="F41" s="18">
        <v>43909948.950000003</v>
      </c>
      <c r="G41" s="36">
        <f t="shared" si="0"/>
        <v>206.35462651796135</v>
      </c>
      <c r="H41" s="36">
        <f t="shared" si="1"/>
        <v>-243.0621474716819</v>
      </c>
      <c r="I41" s="34">
        <f t="shared" si="2"/>
        <v>-110.9371733143697</v>
      </c>
    </row>
    <row r="42" spans="2:9" x14ac:dyDescent="0.25">
      <c r="F42" s="14"/>
      <c r="G42" s="14"/>
    </row>
    <row r="43" spans="2:9" x14ac:dyDescent="0.25">
      <c r="F43" s="14"/>
      <c r="G43" s="14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3962D-CEE6-4629-89CC-69D2FFC4FA2D}">
  <sheetPr codeName="Лист6">
    <pageSetUpPr autoPageBreaks="0"/>
  </sheetPr>
  <dimension ref="A1:I43"/>
  <sheetViews>
    <sheetView showGridLines="0" showZeros="0" topLeftCell="B19" zoomScaleNormal="100" workbookViewId="0">
      <pane xSplit="1" topLeftCell="C1" activePane="topRight" state="frozen"/>
      <selection activeCell="B1" sqref="B1"/>
      <selection pane="topRight" activeCell="B23" sqref="B23"/>
    </sheetView>
  </sheetViews>
  <sheetFormatPr defaultRowHeight="15" outlineLevelRow="3" x14ac:dyDescent="0.25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 x14ac:dyDescent="0.25">
      <c r="A1" s="1" t="s">
        <v>0</v>
      </c>
      <c r="B1" s="39" t="s">
        <v>77</v>
      </c>
      <c r="C1" s="39"/>
      <c r="D1" s="39"/>
      <c r="E1" s="39"/>
      <c r="F1" s="39"/>
      <c r="G1" s="39"/>
      <c r="H1" s="39"/>
      <c r="I1" s="39"/>
    </row>
    <row r="2" spans="1:9" ht="35.25" customHeight="1" x14ac:dyDescent="0.25">
      <c r="A2" s="1"/>
      <c r="B2" s="40" t="s">
        <v>2</v>
      </c>
      <c r="C2" s="42" t="s">
        <v>65</v>
      </c>
      <c r="D2" s="43"/>
      <c r="E2" s="40" t="s">
        <v>76</v>
      </c>
      <c r="F2" s="49" t="s">
        <v>69</v>
      </c>
      <c r="G2" s="46" t="s">
        <v>70</v>
      </c>
      <c r="H2" s="48" t="s">
        <v>71</v>
      </c>
      <c r="I2" s="43"/>
    </row>
    <row r="3" spans="1:9" ht="51" customHeight="1" x14ac:dyDescent="0.25">
      <c r="A3" s="3" t="s">
        <v>1</v>
      </c>
      <c r="B3" s="41"/>
      <c r="C3" s="25" t="s">
        <v>66</v>
      </c>
      <c r="D3" s="19" t="s">
        <v>67</v>
      </c>
      <c r="E3" s="41"/>
      <c r="F3" s="50"/>
      <c r="G3" s="47"/>
      <c r="H3" s="20" t="s">
        <v>72</v>
      </c>
      <c r="I3" s="22" t="s">
        <v>73</v>
      </c>
    </row>
    <row r="4" spans="1:9" s="8" customFormat="1" ht="15" customHeight="1" x14ac:dyDescent="0.2">
      <c r="A4" s="4" t="s">
        <v>3</v>
      </c>
      <c r="B4" s="5" t="s">
        <v>4</v>
      </c>
      <c r="C4" s="6">
        <f>C5+C32</f>
        <v>3816104654.71</v>
      </c>
      <c r="D4" s="6">
        <f>D5+D32</f>
        <v>4293600263.2600002</v>
      </c>
      <c r="E4" s="6">
        <f>E5+E32</f>
        <v>766542570.6099999</v>
      </c>
      <c r="F4" s="21">
        <f>F5+F32</f>
        <v>463669832.23000002</v>
      </c>
      <c r="G4" s="36">
        <f>E4/F4*100</f>
        <v>165.32077727018523</v>
      </c>
      <c r="H4" s="36">
        <f>E4/C4*100</f>
        <v>20.087042677508862</v>
      </c>
      <c r="I4" s="34">
        <f>E4/D4*100</f>
        <v>17.853142435481111</v>
      </c>
    </row>
    <row r="5" spans="1:9" s="27" customFormat="1" ht="15" customHeight="1" outlineLevel="1" x14ac:dyDescent="0.2">
      <c r="A5" s="33" t="s">
        <v>5</v>
      </c>
      <c r="B5" s="32" t="s">
        <v>6</v>
      </c>
      <c r="C5" s="38">
        <f>C6+C20</f>
        <v>521798670.07999998</v>
      </c>
      <c r="D5" s="38">
        <f>D6+D20</f>
        <v>521798670.07999998</v>
      </c>
      <c r="E5" s="38">
        <f>E6+E20</f>
        <v>124443783.06999999</v>
      </c>
      <c r="F5" s="38">
        <f>F6+F20</f>
        <v>111479541.84999999</v>
      </c>
      <c r="G5" s="30">
        <f t="shared" ref="G5:G41" si="0">E5/F5*100</f>
        <v>111.62925591983854</v>
      </c>
      <c r="H5" s="30">
        <f t="shared" ref="H5:H41" si="1">E5/C5*100</f>
        <v>23.849003496103354</v>
      </c>
      <c r="I5" s="29">
        <f t="shared" ref="I5:I41" si="2">E5/D5*100</f>
        <v>23.849003496103354</v>
      </c>
    </row>
    <row r="6" spans="1:9" s="27" customFormat="1" ht="15" customHeight="1" outlineLevel="1" x14ac:dyDescent="0.2">
      <c r="A6" s="33"/>
      <c r="B6" s="32" t="s">
        <v>7</v>
      </c>
      <c r="C6" s="38">
        <f>C7+C10+C11+C17+C18+C19</f>
        <v>461365483.07999998</v>
      </c>
      <c r="D6" s="38">
        <f>D7+D10+D11+D17+D18+D19</f>
        <v>461365483.07999998</v>
      </c>
      <c r="E6" s="38">
        <f>E7+E10+E11+E17+E18+E19</f>
        <v>108025261.34999999</v>
      </c>
      <c r="F6" s="38">
        <f>F7+F10+F11+F17+F18+F19</f>
        <v>95860942.579999998</v>
      </c>
      <c r="G6" s="30">
        <f t="shared" si="0"/>
        <v>112.68954638104915</v>
      </c>
      <c r="H6" s="30">
        <f t="shared" si="1"/>
        <v>23.4142486405444</v>
      </c>
      <c r="I6" s="29">
        <f t="shared" si="2"/>
        <v>23.4142486405444</v>
      </c>
    </row>
    <row r="7" spans="1:9" ht="15" customHeight="1" outlineLevel="2" x14ac:dyDescent="0.25">
      <c r="A7" s="9" t="s">
        <v>8</v>
      </c>
      <c r="B7" s="10" t="s">
        <v>9</v>
      </c>
      <c r="C7" s="11">
        <f>C8+C9</f>
        <v>305371351</v>
      </c>
      <c r="D7" s="11">
        <f>D8+D9</f>
        <v>305371351</v>
      </c>
      <c r="E7" s="11">
        <f>E8+E9</f>
        <v>71671583.469999999</v>
      </c>
      <c r="F7" s="11">
        <f>F8+F9</f>
        <v>61129369.190000005</v>
      </c>
      <c r="G7" s="36">
        <f t="shared" si="0"/>
        <v>117.24574360849869</v>
      </c>
      <c r="H7" s="36">
        <f t="shared" si="1"/>
        <v>23.470303692634218</v>
      </c>
      <c r="I7" s="34">
        <f t="shared" si="2"/>
        <v>23.470303692634218</v>
      </c>
    </row>
    <row r="8" spans="1:9" ht="15" customHeight="1" outlineLevel="3" x14ac:dyDescent="0.25">
      <c r="A8" s="9" t="s">
        <v>10</v>
      </c>
      <c r="B8" s="10" t="s">
        <v>11</v>
      </c>
      <c r="C8" s="11">
        <v>9031560</v>
      </c>
      <c r="D8" s="11">
        <v>9031560</v>
      </c>
      <c r="E8" s="11">
        <v>2879391.47</v>
      </c>
      <c r="F8" s="11">
        <v>1982389.92</v>
      </c>
      <c r="G8" s="36">
        <f t="shared" si="0"/>
        <v>145.24849228450478</v>
      </c>
      <c r="H8" s="36">
        <f t="shared" si="1"/>
        <v>31.88144096922348</v>
      </c>
      <c r="I8" s="34">
        <f t="shared" si="2"/>
        <v>31.88144096922348</v>
      </c>
    </row>
    <row r="9" spans="1:9" ht="15" customHeight="1" outlineLevel="3" x14ac:dyDescent="0.25">
      <c r="A9" s="9" t="s">
        <v>12</v>
      </c>
      <c r="B9" s="10" t="s">
        <v>13</v>
      </c>
      <c r="C9" s="11">
        <v>296339791</v>
      </c>
      <c r="D9" s="11">
        <v>296339791</v>
      </c>
      <c r="E9" s="11">
        <v>68792192</v>
      </c>
      <c r="F9" s="11">
        <v>59146979.270000003</v>
      </c>
      <c r="G9" s="36">
        <f t="shared" si="0"/>
        <v>116.30719412731219</v>
      </c>
      <c r="H9" s="36">
        <f t="shared" si="1"/>
        <v>23.213957115870411</v>
      </c>
      <c r="I9" s="34">
        <f t="shared" si="2"/>
        <v>23.213957115870411</v>
      </c>
    </row>
    <row r="10" spans="1:9" ht="25.5" outlineLevel="2" x14ac:dyDescent="0.25">
      <c r="A10" s="9" t="s">
        <v>14</v>
      </c>
      <c r="B10" s="10" t="s">
        <v>15</v>
      </c>
      <c r="C10" s="11">
        <v>31913377.079999998</v>
      </c>
      <c r="D10" s="11">
        <v>31913377.079999998</v>
      </c>
      <c r="E10" s="11">
        <v>8230491.4000000004</v>
      </c>
      <c r="F10" s="11">
        <v>6538788.0199999996</v>
      </c>
      <c r="G10" s="36">
        <f t="shared" si="0"/>
        <v>125.87181867382209</v>
      </c>
      <c r="H10" s="36">
        <f t="shared" si="1"/>
        <v>25.790098551362718</v>
      </c>
      <c r="I10" s="34">
        <f t="shared" si="2"/>
        <v>25.790098551362718</v>
      </c>
    </row>
    <row r="11" spans="1:9" ht="15" customHeight="1" outlineLevel="2" x14ac:dyDescent="0.25">
      <c r="A11" s="9" t="s">
        <v>16</v>
      </c>
      <c r="B11" s="10" t="s">
        <v>17</v>
      </c>
      <c r="C11" s="11">
        <f>C12+C13+C14+C15+C16</f>
        <v>97391016</v>
      </c>
      <c r="D11" s="11">
        <f>D12+D13+D14+D15+D16</f>
        <v>97391016</v>
      </c>
      <c r="E11" s="11">
        <f>E12+E13+E14+E15+E16</f>
        <v>19462363.830000002</v>
      </c>
      <c r="F11" s="11">
        <f>F12+F13+F14+F15+F16</f>
        <v>23039545.050000001</v>
      </c>
      <c r="G11" s="36">
        <f t="shared" si="0"/>
        <v>84.473733260631377</v>
      </c>
      <c r="H11" s="36">
        <f t="shared" si="1"/>
        <v>19.983736313008585</v>
      </c>
      <c r="I11" s="34">
        <f t="shared" si="2"/>
        <v>19.983736313008585</v>
      </c>
    </row>
    <row r="12" spans="1:9" ht="25.5" customHeight="1" outlineLevel="3" x14ac:dyDescent="0.25">
      <c r="A12" s="9" t="s">
        <v>18</v>
      </c>
      <c r="B12" s="10" t="s">
        <v>19</v>
      </c>
      <c r="C12" s="11">
        <v>84004570</v>
      </c>
      <c r="D12" s="11">
        <v>84004570</v>
      </c>
      <c r="E12" s="11">
        <v>13167822.800000001</v>
      </c>
      <c r="F12" s="11">
        <v>12058824.130000001</v>
      </c>
      <c r="G12" s="36">
        <f t="shared" si="0"/>
        <v>109.19657387855113</v>
      </c>
      <c r="H12" s="36">
        <f t="shared" si="1"/>
        <v>15.675126722272372</v>
      </c>
      <c r="I12" s="34">
        <f t="shared" si="2"/>
        <v>15.675126722272372</v>
      </c>
    </row>
    <row r="13" spans="1:9" ht="15" customHeight="1" outlineLevel="3" x14ac:dyDescent="0.25">
      <c r="A13" s="9" t="s">
        <v>20</v>
      </c>
      <c r="B13" s="10" t="s">
        <v>21</v>
      </c>
      <c r="C13" s="11">
        <v>0</v>
      </c>
      <c r="D13" s="11">
        <v>0</v>
      </c>
      <c r="E13" s="11">
        <v>-146222.12</v>
      </c>
      <c r="F13" s="11">
        <v>5486569.96</v>
      </c>
      <c r="G13" s="36">
        <f t="shared" si="0"/>
        <v>-2.6650916887242242</v>
      </c>
      <c r="H13" s="36"/>
      <c r="I13" s="34"/>
    </row>
    <row r="14" spans="1:9" ht="15" customHeight="1" outlineLevel="3" x14ac:dyDescent="0.25">
      <c r="A14" s="9" t="s">
        <v>22</v>
      </c>
      <c r="B14" s="10" t="s">
        <v>23</v>
      </c>
      <c r="C14" s="11">
        <v>255000</v>
      </c>
      <c r="D14" s="11">
        <v>255000</v>
      </c>
      <c r="E14" s="11">
        <v>181904.45</v>
      </c>
      <c r="F14" s="11">
        <v>49508.35</v>
      </c>
      <c r="G14" s="36"/>
      <c r="H14" s="36">
        <f t="shared" si="1"/>
        <v>71.335078431372551</v>
      </c>
      <c r="I14" s="34">
        <f t="shared" si="2"/>
        <v>71.335078431372551</v>
      </c>
    </row>
    <row r="15" spans="1:9" ht="15" customHeight="1" outlineLevel="3" x14ac:dyDescent="0.25">
      <c r="A15" s="9" t="s">
        <v>24</v>
      </c>
      <c r="B15" s="10" t="s">
        <v>25</v>
      </c>
      <c r="C15" s="11">
        <v>13131446</v>
      </c>
      <c r="D15" s="11">
        <v>13131446</v>
      </c>
      <c r="E15" s="11">
        <v>6258858.7000000002</v>
      </c>
      <c r="F15" s="11">
        <v>5444642.6100000003</v>
      </c>
      <c r="G15" s="36">
        <f t="shared" si="0"/>
        <v>114.95444509993283</v>
      </c>
      <c r="H15" s="36">
        <f t="shared" si="1"/>
        <v>47.663133976258216</v>
      </c>
      <c r="I15" s="34">
        <f t="shared" si="2"/>
        <v>47.663133976258216</v>
      </c>
    </row>
    <row r="16" spans="1:9" ht="15" customHeight="1" outlineLevel="3" x14ac:dyDescent="0.25">
      <c r="A16" s="9"/>
      <c r="B16" s="10" t="s">
        <v>26</v>
      </c>
      <c r="C16" s="11">
        <v>0</v>
      </c>
      <c r="D16" s="11">
        <v>0</v>
      </c>
      <c r="E16" s="11">
        <v>0</v>
      </c>
      <c r="F16" s="11">
        <v>0</v>
      </c>
      <c r="G16" s="36"/>
      <c r="H16" s="36"/>
      <c r="I16" s="34"/>
    </row>
    <row r="17" spans="1:9" ht="15" customHeight="1" outlineLevel="2" x14ac:dyDescent="0.25">
      <c r="A17" s="9" t="s">
        <v>27</v>
      </c>
      <c r="B17" s="10" t="s">
        <v>28</v>
      </c>
      <c r="C17" s="11">
        <v>17352839</v>
      </c>
      <c r="D17" s="11">
        <v>17352839</v>
      </c>
      <c r="E17" s="11">
        <v>6319012.71</v>
      </c>
      <c r="F17" s="11">
        <v>3453492.63</v>
      </c>
      <c r="G17" s="36">
        <f t="shared" si="0"/>
        <v>182.97455321339427</v>
      </c>
      <c r="H17" s="36">
        <f t="shared" si="1"/>
        <v>36.414863930910677</v>
      </c>
      <c r="I17" s="34">
        <f t="shared" si="2"/>
        <v>36.414863930910677</v>
      </c>
    </row>
    <row r="18" spans="1:9" ht="15" customHeight="1" outlineLevel="2" x14ac:dyDescent="0.25">
      <c r="A18" s="9" t="s">
        <v>29</v>
      </c>
      <c r="B18" s="10" t="s">
        <v>30</v>
      </c>
      <c r="C18" s="11">
        <v>9336900</v>
      </c>
      <c r="D18" s="11">
        <v>9336900</v>
      </c>
      <c r="E18" s="11">
        <v>2340073.14</v>
      </c>
      <c r="F18" s="11">
        <v>1699686.06</v>
      </c>
      <c r="G18" s="36">
        <f t="shared" si="0"/>
        <v>137.67678602953302</v>
      </c>
      <c r="H18" s="36">
        <f t="shared" si="1"/>
        <v>25.062634707451082</v>
      </c>
      <c r="I18" s="34">
        <f t="shared" si="2"/>
        <v>25.062634707451082</v>
      </c>
    </row>
    <row r="19" spans="1:9" ht="25.5" outlineLevel="2" x14ac:dyDescent="0.25">
      <c r="A19" s="9"/>
      <c r="B19" s="10" t="s">
        <v>31</v>
      </c>
      <c r="C19" s="11"/>
      <c r="D19" s="11"/>
      <c r="E19" s="11">
        <v>1736.8</v>
      </c>
      <c r="F19" s="11">
        <v>61.63</v>
      </c>
      <c r="G19" s="36"/>
      <c r="H19" s="36"/>
      <c r="I19" s="34"/>
    </row>
    <row r="20" spans="1:9" s="27" customFormat="1" ht="14.25" outlineLevel="2" x14ac:dyDescent="0.2">
      <c r="A20" s="33"/>
      <c r="B20" s="32" t="s">
        <v>32</v>
      </c>
      <c r="C20" s="38">
        <f>C21+C22+C23+C26+C28+C29</f>
        <v>60433187</v>
      </c>
      <c r="D20" s="38">
        <f>D21+D22+D23+D26+D28+D29</f>
        <v>60433187</v>
      </c>
      <c r="E20" s="38">
        <f>E21+E22+E23+E26+E28+E29</f>
        <v>16418521.720000001</v>
      </c>
      <c r="F20" s="38">
        <f>F21+F22+F23+F26+F28+F29</f>
        <v>15618599.27</v>
      </c>
      <c r="G20" s="30">
        <f t="shared" si="0"/>
        <v>105.12160172734878</v>
      </c>
      <c r="H20" s="30">
        <f t="shared" si="1"/>
        <v>27.168055393140193</v>
      </c>
      <c r="I20" s="29">
        <f t="shared" si="2"/>
        <v>27.168055393140193</v>
      </c>
    </row>
    <row r="21" spans="1:9" ht="25.5" outlineLevel="2" x14ac:dyDescent="0.25">
      <c r="A21" s="9" t="s">
        <v>33</v>
      </c>
      <c r="B21" s="10" t="s">
        <v>34</v>
      </c>
      <c r="C21" s="11">
        <v>18234355</v>
      </c>
      <c r="D21" s="11">
        <v>18234355</v>
      </c>
      <c r="E21" s="11">
        <v>6173076.1799999997</v>
      </c>
      <c r="F21" s="11">
        <v>1811271.41</v>
      </c>
      <c r="G21" s="36">
        <f t="shared" si="0"/>
        <v>340.81453204188767</v>
      </c>
      <c r="H21" s="36">
        <f t="shared" si="1"/>
        <v>33.854096731142938</v>
      </c>
      <c r="I21" s="34">
        <f t="shared" si="2"/>
        <v>33.854096731142938</v>
      </c>
    </row>
    <row r="22" spans="1:9" outlineLevel="2" x14ac:dyDescent="0.25">
      <c r="A22" s="9" t="s">
        <v>35</v>
      </c>
      <c r="B22" s="10" t="s">
        <v>36</v>
      </c>
      <c r="C22" s="11">
        <v>1675000</v>
      </c>
      <c r="D22" s="11">
        <v>1675000</v>
      </c>
      <c r="E22" s="11">
        <v>927990.64</v>
      </c>
      <c r="F22" s="11">
        <v>731482.25</v>
      </c>
      <c r="G22" s="36">
        <f t="shared" si="0"/>
        <v>126.86440990194909</v>
      </c>
      <c r="H22" s="36">
        <f t="shared" si="1"/>
        <v>55.402426268656711</v>
      </c>
      <c r="I22" s="34">
        <f t="shared" si="2"/>
        <v>55.402426268656711</v>
      </c>
    </row>
    <row r="23" spans="1:9" ht="25.5" outlineLevel="2" x14ac:dyDescent="0.25">
      <c r="A23" s="9" t="s">
        <v>37</v>
      </c>
      <c r="B23" s="10" t="s">
        <v>38</v>
      </c>
      <c r="C23" s="11">
        <f>C24+C25</f>
        <v>22791400</v>
      </c>
      <c r="D23" s="11">
        <f>D24+D25</f>
        <v>22791400</v>
      </c>
      <c r="E23" s="11">
        <f>E24+E25</f>
        <v>5126321.84</v>
      </c>
      <c r="F23" s="11">
        <f>F24+F25</f>
        <v>6095518.3900000006</v>
      </c>
      <c r="G23" s="36">
        <f t="shared" si="0"/>
        <v>84.099850283611389</v>
      </c>
      <c r="H23" s="36">
        <f t="shared" si="1"/>
        <v>22.492351676509557</v>
      </c>
      <c r="I23" s="34">
        <f t="shared" si="2"/>
        <v>22.492351676509557</v>
      </c>
    </row>
    <row r="24" spans="1:9" ht="15" customHeight="1" outlineLevel="3" x14ac:dyDescent="0.25">
      <c r="A24" s="9" t="s">
        <v>39</v>
      </c>
      <c r="B24" s="10" t="s">
        <v>40</v>
      </c>
      <c r="C24" s="11">
        <v>22791400</v>
      </c>
      <c r="D24" s="11">
        <v>22791400</v>
      </c>
      <c r="E24" s="11">
        <v>5088622.97</v>
      </c>
      <c r="F24" s="11">
        <v>4831136.4400000004</v>
      </c>
      <c r="G24" s="36">
        <f t="shared" si="0"/>
        <v>105.32973003759751</v>
      </c>
      <c r="H24" s="36">
        <f t="shared" si="1"/>
        <v>22.326943364602435</v>
      </c>
      <c r="I24" s="34">
        <f t="shared" si="2"/>
        <v>22.326943364602435</v>
      </c>
    </row>
    <row r="25" spans="1:9" ht="15" customHeight="1" outlineLevel="3" x14ac:dyDescent="0.25">
      <c r="A25" s="9" t="s">
        <v>41</v>
      </c>
      <c r="B25" s="10" t="s">
        <v>42</v>
      </c>
      <c r="C25" s="11"/>
      <c r="D25" s="11"/>
      <c r="E25" s="11">
        <v>37698.870000000003</v>
      </c>
      <c r="F25" s="11">
        <v>1264381.95</v>
      </c>
      <c r="G25" s="36">
        <f t="shared" si="0"/>
        <v>2.981604569726735</v>
      </c>
      <c r="H25" s="36"/>
      <c r="I25" s="34"/>
    </row>
    <row r="26" spans="1:9" ht="25.5" customHeight="1" outlineLevel="2" x14ac:dyDescent="0.25">
      <c r="A26" s="9" t="s">
        <v>43</v>
      </c>
      <c r="B26" s="10" t="s">
        <v>44</v>
      </c>
      <c r="C26" s="11">
        <v>15432432</v>
      </c>
      <c r="D26" s="11">
        <v>15432432</v>
      </c>
      <c r="E26" s="11">
        <v>3607023.4</v>
      </c>
      <c r="F26" s="11">
        <v>6477072.0899999999</v>
      </c>
      <c r="G26" s="36">
        <f t="shared" si="0"/>
        <v>55.689103809249097</v>
      </c>
      <c r="H26" s="36">
        <f t="shared" si="1"/>
        <v>23.373006924637671</v>
      </c>
      <c r="I26" s="34">
        <f t="shared" si="2"/>
        <v>23.373006924637671</v>
      </c>
    </row>
    <row r="27" spans="1:9" ht="25.5" outlineLevel="3" x14ac:dyDescent="0.25">
      <c r="A27" s="9" t="s">
        <v>45</v>
      </c>
      <c r="B27" s="10" t="s">
        <v>46</v>
      </c>
      <c r="C27" s="11">
        <v>14932432</v>
      </c>
      <c r="D27" s="11">
        <v>14932432</v>
      </c>
      <c r="E27" s="11">
        <v>3589467.4</v>
      </c>
      <c r="F27" s="11">
        <v>6477072.0899999999</v>
      </c>
      <c r="G27" s="36">
        <f t="shared" si="0"/>
        <v>55.418055413368108</v>
      </c>
      <c r="H27" s="36">
        <f t="shared" si="1"/>
        <v>24.038062922369242</v>
      </c>
      <c r="I27" s="34">
        <f t="shared" si="2"/>
        <v>24.038062922369242</v>
      </c>
    </row>
    <row r="28" spans="1:9" outlineLevel="2" x14ac:dyDescent="0.25">
      <c r="A28" s="9" t="s">
        <v>47</v>
      </c>
      <c r="B28" s="10" t="s">
        <v>48</v>
      </c>
      <c r="C28" s="11">
        <v>2300000</v>
      </c>
      <c r="D28" s="11">
        <v>2300000</v>
      </c>
      <c r="E28" s="11">
        <v>564110.55000000005</v>
      </c>
      <c r="F28" s="23">
        <v>468999.01</v>
      </c>
      <c r="G28" s="36">
        <f t="shared" si="0"/>
        <v>120.27968886330913</v>
      </c>
      <c r="H28" s="36">
        <f t="shared" si="1"/>
        <v>24.526545652173915</v>
      </c>
      <c r="I28" s="34">
        <f t="shared" si="2"/>
        <v>24.526545652173915</v>
      </c>
    </row>
    <row r="29" spans="1:9" ht="15" customHeight="1" outlineLevel="2" x14ac:dyDescent="0.25">
      <c r="A29" s="9" t="s">
        <v>49</v>
      </c>
      <c r="B29" s="10" t="s">
        <v>50</v>
      </c>
      <c r="C29" s="11">
        <f>C30+C31</f>
        <v>0</v>
      </c>
      <c r="D29" s="11">
        <f>D30+D31</f>
        <v>0</v>
      </c>
      <c r="E29" s="11">
        <f>E30+E31</f>
        <v>19999.11</v>
      </c>
      <c r="F29" s="11">
        <f>F30+F31</f>
        <v>34256.119999999995</v>
      </c>
      <c r="G29" s="36"/>
      <c r="H29" s="36"/>
      <c r="I29" s="34"/>
    </row>
    <row r="30" spans="1:9" ht="15" customHeight="1" outlineLevel="3" x14ac:dyDescent="0.25">
      <c r="A30" s="9" t="s">
        <v>51</v>
      </c>
      <c r="B30" s="10" t="s">
        <v>52</v>
      </c>
      <c r="C30" s="11"/>
      <c r="D30" s="11"/>
      <c r="E30" s="11">
        <v>17852.310000000001</v>
      </c>
      <c r="F30" s="11">
        <v>15000</v>
      </c>
      <c r="G30" s="36"/>
      <c r="H30" s="36"/>
      <c r="I30" s="34"/>
    </row>
    <row r="31" spans="1:9" ht="15" customHeight="1" outlineLevel="3" x14ac:dyDescent="0.25">
      <c r="A31" s="9" t="s">
        <v>53</v>
      </c>
      <c r="B31" s="10" t="s">
        <v>54</v>
      </c>
      <c r="C31" s="11"/>
      <c r="D31" s="11"/>
      <c r="E31" s="11">
        <v>2146.8000000000002</v>
      </c>
      <c r="F31" s="11">
        <v>19256.12</v>
      </c>
      <c r="G31" s="36"/>
      <c r="H31" s="36"/>
      <c r="I31" s="34"/>
    </row>
    <row r="32" spans="1:9" s="26" customFormat="1" x14ac:dyDescent="0.25">
      <c r="B32" s="35" t="s">
        <v>55</v>
      </c>
      <c r="C32" s="37">
        <f>C33+C38+C39+C40</f>
        <v>3294305984.6300001</v>
      </c>
      <c r="D32" s="37">
        <f>D33+D38+D39+D40</f>
        <v>3771801593.1800003</v>
      </c>
      <c r="E32" s="37">
        <f>E33+E38+E39+E40</f>
        <v>642098787.53999996</v>
      </c>
      <c r="F32" s="37">
        <f>F33+F38+F39+F40</f>
        <v>352190290.38</v>
      </c>
      <c r="G32" s="30">
        <f t="shared" si="0"/>
        <v>182.31586874447891</v>
      </c>
      <c r="H32" s="30">
        <f t="shared" si="1"/>
        <v>19.491170235424178</v>
      </c>
      <c r="I32" s="29">
        <f t="shared" si="2"/>
        <v>17.023662875083719</v>
      </c>
    </row>
    <row r="33" spans="2:9" s="26" customFormat="1" ht="46.5" customHeight="1" x14ac:dyDescent="0.25">
      <c r="B33" s="31" t="s">
        <v>56</v>
      </c>
      <c r="C33" s="37">
        <f>C34+C35+C36+C37</f>
        <v>3257479784.6300001</v>
      </c>
      <c r="D33" s="37">
        <f>D34+D35+D36+D37</f>
        <v>3734975393.1800003</v>
      </c>
      <c r="E33" s="37">
        <f>E34+E35+E36+E37</f>
        <v>642011987.89999998</v>
      </c>
      <c r="F33" s="37">
        <f>F34+F35+F36+F37</f>
        <v>356768250.30000001</v>
      </c>
      <c r="G33" s="30">
        <f t="shared" si="0"/>
        <v>179.95210822715967</v>
      </c>
      <c r="H33" s="30">
        <f t="shared" si="1"/>
        <v>19.708855629104775</v>
      </c>
      <c r="I33" s="29">
        <f t="shared" si="2"/>
        <v>17.189189226582393</v>
      </c>
    </row>
    <row r="34" spans="2:9" x14ac:dyDescent="0.25">
      <c r="B34" s="12" t="s">
        <v>57</v>
      </c>
      <c r="C34" s="24">
        <v>0</v>
      </c>
      <c r="D34" s="13">
        <v>2187360</v>
      </c>
      <c r="E34" s="13">
        <v>364560</v>
      </c>
      <c r="F34" s="13">
        <v>364560</v>
      </c>
      <c r="G34" s="36"/>
      <c r="H34" s="36"/>
      <c r="I34" s="34"/>
    </row>
    <row r="35" spans="2:9" ht="26.25" x14ac:dyDescent="0.25">
      <c r="B35" s="12" t="s">
        <v>58</v>
      </c>
      <c r="C35" s="24">
        <v>1709204215.6199999</v>
      </c>
      <c r="D35" s="24">
        <v>1929108939.54</v>
      </c>
      <c r="E35" s="24">
        <v>28297627.52</v>
      </c>
      <c r="F35" s="13">
        <v>15808470.050000001</v>
      </c>
      <c r="G35" s="36">
        <f t="shared" si="0"/>
        <v>179.00294861234846</v>
      </c>
      <c r="H35" s="36">
        <f t="shared" si="1"/>
        <v>1.6556024880698805</v>
      </c>
      <c r="I35" s="34">
        <f t="shared" si="2"/>
        <v>1.4668755579323389</v>
      </c>
    </row>
    <row r="36" spans="2:9" x14ac:dyDescent="0.25">
      <c r="B36" s="12" t="s">
        <v>59</v>
      </c>
      <c r="C36" s="24">
        <v>1402918081.01</v>
      </c>
      <c r="D36" s="13">
        <v>1398720622.6400001</v>
      </c>
      <c r="E36" s="13">
        <v>350143308.83999997</v>
      </c>
      <c r="F36" s="13">
        <v>332013399.26999998</v>
      </c>
      <c r="G36" s="36">
        <f t="shared" si="0"/>
        <v>105.46059575000959</v>
      </c>
      <c r="H36" s="36">
        <f t="shared" si="1"/>
        <v>24.958214850857292</v>
      </c>
      <c r="I36" s="34">
        <f t="shared" si="2"/>
        <v>25.033112629677667</v>
      </c>
    </row>
    <row r="37" spans="2:9" x14ac:dyDescent="0.25">
      <c r="B37" s="12" t="s">
        <v>60</v>
      </c>
      <c r="C37" s="24">
        <v>145357488</v>
      </c>
      <c r="D37" s="13">
        <v>404958471</v>
      </c>
      <c r="E37" s="13">
        <v>263206491.53999999</v>
      </c>
      <c r="F37" s="13">
        <v>8581820.9800000004</v>
      </c>
      <c r="G37" s="36">
        <f t="shared" si="0"/>
        <v>3067.0237954555882</v>
      </c>
      <c r="H37" s="36">
        <f t="shared" si="1"/>
        <v>181.07528904186896</v>
      </c>
      <c r="I37" s="34">
        <f t="shared" si="2"/>
        <v>64.995921900347156</v>
      </c>
    </row>
    <row r="38" spans="2:9" ht="26.25" x14ac:dyDescent="0.25">
      <c r="B38" s="12" t="s">
        <v>61</v>
      </c>
      <c r="C38" s="24">
        <v>36826200</v>
      </c>
      <c r="D38" s="13">
        <v>36826200</v>
      </c>
      <c r="E38" s="13"/>
      <c r="F38" s="13"/>
      <c r="G38" s="36"/>
      <c r="H38" s="36">
        <f t="shared" si="1"/>
        <v>0</v>
      </c>
      <c r="I38" s="34">
        <f t="shared" si="2"/>
        <v>0</v>
      </c>
    </row>
    <row r="39" spans="2:9" ht="51.75" x14ac:dyDescent="0.25">
      <c r="B39" s="12" t="s">
        <v>62</v>
      </c>
      <c r="C39" s="13"/>
      <c r="D39" s="13">
        <v>421208.4</v>
      </c>
      <c r="E39" s="13">
        <v>653991.26</v>
      </c>
      <c r="F39" s="13">
        <v>945762.15</v>
      </c>
      <c r="G39" s="36">
        <f t="shared" si="0"/>
        <v>69.149654593387993</v>
      </c>
      <c r="H39" s="36"/>
      <c r="I39" s="34">
        <f t="shared" si="2"/>
        <v>155.26548378427401</v>
      </c>
    </row>
    <row r="40" spans="2:9" ht="39" x14ac:dyDescent="0.25">
      <c r="B40" s="15" t="s">
        <v>63</v>
      </c>
      <c r="C40" s="16"/>
      <c r="D40" s="16">
        <v>-421208.4</v>
      </c>
      <c r="E40" s="16">
        <v>-567191.62</v>
      </c>
      <c r="F40" s="16">
        <v>-5523722.0700000003</v>
      </c>
      <c r="G40" s="36">
        <f t="shared" si="0"/>
        <v>10.268286724281186</v>
      </c>
      <c r="H40" s="36"/>
      <c r="I40" s="34">
        <f t="shared" si="2"/>
        <v>134.65819295151758</v>
      </c>
    </row>
    <row r="41" spans="2:9" x14ac:dyDescent="0.25">
      <c r="B41" s="17" t="s">
        <v>64</v>
      </c>
      <c r="C41" s="18">
        <v>-37278618.700000003</v>
      </c>
      <c r="D41" s="18">
        <v>-81132253.579999998</v>
      </c>
      <c r="E41" s="18">
        <v>38787544.439999998</v>
      </c>
      <c r="F41" s="18">
        <v>53128540.310000002</v>
      </c>
      <c r="G41" s="36">
        <f t="shared" si="0"/>
        <v>73.006983089838997</v>
      </c>
      <c r="H41" s="36">
        <f t="shared" si="1"/>
        <v>-104.04769756128329</v>
      </c>
      <c r="I41" s="34">
        <f t="shared" si="2"/>
        <v>-47.807798660188524</v>
      </c>
    </row>
    <row r="42" spans="2:9" x14ac:dyDescent="0.25">
      <c r="F42" s="14"/>
      <c r="G42" s="14"/>
    </row>
    <row r="43" spans="2:9" x14ac:dyDescent="0.25">
      <c r="F43" s="14"/>
      <c r="G43" s="14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D56A-993B-48E9-A4E5-49F57F157CB6}">
  <sheetPr codeName="Лист5">
    <pageSetUpPr autoPageBreaks="0"/>
  </sheetPr>
  <dimension ref="A1:I43"/>
  <sheetViews>
    <sheetView showGridLines="0" showZeros="0" topLeftCell="B1" zoomScaleNormal="100" workbookViewId="0">
      <pane xSplit="1" topLeftCell="C1" activePane="topRight" state="frozen"/>
      <selection activeCell="B1" sqref="B1"/>
      <selection pane="topRight" activeCell="H39" sqref="H39"/>
    </sheetView>
  </sheetViews>
  <sheetFormatPr defaultRowHeight="15" outlineLevelRow="3" x14ac:dyDescent="0.25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 x14ac:dyDescent="0.25">
      <c r="A1" s="1" t="s">
        <v>0</v>
      </c>
      <c r="B1" s="39" t="s">
        <v>75</v>
      </c>
      <c r="C1" s="39"/>
      <c r="D1" s="39"/>
      <c r="E1" s="39"/>
      <c r="F1" s="39"/>
      <c r="G1" s="39"/>
      <c r="H1" s="39"/>
      <c r="I1" s="39"/>
    </row>
    <row r="2" spans="1:9" ht="35.25" customHeight="1" x14ac:dyDescent="0.25">
      <c r="A2" s="1"/>
      <c r="B2" s="40" t="s">
        <v>2</v>
      </c>
      <c r="C2" s="42" t="s">
        <v>65</v>
      </c>
      <c r="D2" s="43"/>
      <c r="E2" s="40" t="s">
        <v>76</v>
      </c>
      <c r="F2" s="49" t="s">
        <v>69</v>
      </c>
      <c r="G2" s="46" t="s">
        <v>70</v>
      </c>
      <c r="H2" s="48" t="s">
        <v>71</v>
      </c>
      <c r="I2" s="43"/>
    </row>
    <row r="3" spans="1:9" ht="51" customHeight="1" x14ac:dyDescent="0.25">
      <c r="A3" s="3" t="s">
        <v>1</v>
      </c>
      <c r="B3" s="41"/>
      <c r="C3" s="25" t="s">
        <v>66</v>
      </c>
      <c r="D3" s="19" t="s">
        <v>67</v>
      </c>
      <c r="E3" s="41"/>
      <c r="F3" s="50"/>
      <c r="G3" s="47"/>
      <c r="H3" s="20" t="s">
        <v>72</v>
      </c>
      <c r="I3" s="22" t="s">
        <v>73</v>
      </c>
    </row>
    <row r="4" spans="1:9" s="8" customFormat="1" ht="15" customHeight="1" x14ac:dyDescent="0.2">
      <c r="A4" s="4" t="s">
        <v>3</v>
      </c>
      <c r="B4" s="5" t="s">
        <v>4</v>
      </c>
      <c r="C4" s="6">
        <f>C5+C32</f>
        <v>3816104654.71</v>
      </c>
      <c r="D4" s="6">
        <f>D5+D32</f>
        <v>3958207991.3099999</v>
      </c>
      <c r="E4" s="6">
        <f>E5+E32</f>
        <v>284960188.43000001</v>
      </c>
      <c r="F4" s="21">
        <f>F5+F32</f>
        <v>257126573.76999998</v>
      </c>
      <c r="G4" s="36">
        <f>E4/F4*100</f>
        <v>110.82486895535631</v>
      </c>
      <c r="H4" s="36">
        <f>E4/C4*100</f>
        <v>7.4673053863522822</v>
      </c>
      <c r="I4" s="34">
        <f>E4/D4*100</f>
        <v>7.1992221999352335</v>
      </c>
    </row>
    <row r="5" spans="1:9" s="27" customFormat="1" ht="15" customHeight="1" outlineLevel="1" x14ac:dyDescent="0.2">
      <c r="A5" s="33" t="s">
        <v>5</v>
      </c>
      <c r="B5" s="32" t="s">
        <v>6</v>
      </c>
      <c r="C5" s="38">
        <f>C6+C20</f>
        <v>521798670.07999998</v>
      </c>
      <c r="D5" s="38">
        <f>D6+D20</f>
        <v>521798670.07999998</v>
      </c>
      <c r="E5" s="38">
        <f>E6+E20</f>
        <v>68598039.059999987</v>
      </c>
      <c r="F5" s="38">
        <f>F6+F20</f>
        <v>57734632.310000002</v>
      </c>
      <c r="G5" s="30">
        <f t="shared" ref="G5:G41" si="0">E5/F5*100</f>
        <v>118.81610103909568</v>
      </c>
      <c r="H5" s="30">
        <f t="shared" ref="H5:H41" si="1">E5/C5*100</f>
        <v>13.146457243649706</v>
      </c>
      <c r="I5" s="29">
        <f t="shared" ref="I5:I41" si="2">E5/D5*100</f>
        <v>13.146457243649706</v>
      </c>
    </row>
    <row r="6" spans="1:9" s="27" customFormat="1" ht="15" customHeight="1" outlineLevel="1" x14ac:dyDescent="0.2">
      <c r="A6" s="33"/>
      <c r="B6" s="32" t="s">
        <v>7</v>
      </c>
      <c r="C6" s="38">
        <f>C7+C10+C11+C17+C18+C19</f>
        <v>461365483.07999998</v>
      </c>
      <c r="D6" s="38">
        <f>D7+D10+D11+D17+D18+D19</f>
        <v>461365483.07999998</v>
      </c>
      <c r="E6" s="38">
        <f>E7+E10+E11+E17+E18+E19</f>
        <v>60189971.729999989</v>
      </c>
      <c r="F6" s="38">
        <f>F7+F10+F11+F17+F18+F19</f>
        <v>51229299.400000006</v>
      </c>
      <c r="G6" s="30">
        <f t="shared" si="0"/>
        <v>117.49130367767626</v>
      </c>
      <c r="H6" s="30">
        <f t="shared" si="1"/>
        <v>13.046050027015815</v>
      </c>
      <c r="I6" s="29">
        <f t="shared" si="2"/>
        <v>13.046050027015815</v>
      </c>
    </row>
    <row r="7" spans="1:9" ht="15" customHeight="1" outlineLevel="2" x14ac:dyDescent="0.25">
      <c r="A7" s="9" t="s">
        <v>8</v>
      </c>
      <c r="B7" s="10" t="s">
        <v>9</v>
      </c>
      <c r="C7" s="11">
        <f>C8+C9</f>
        <v>305371351</v>
      </c>
      <c r="D7" s="11">
        <f>D8+D9</f>
        <v>305371351</v>
      </c>
      <c r="E7" s="11">
        <f>E8+E9</f>
        <v>44779677.509999998</v>
      </c>
      <c r="F7" s="11">
        <f>F8+F9</f>
        <v>36979537.43</v>
      </c>
      <c r="G7" s="36">
        <f t="shared" si="0"/>
        <v>121.09312506887136</v>
      </c>
      <c r="H7" s="36">
        <f t="shared" si="1"/>
        <v>14.664007400615652</v>
      </c>
      <c r="I7" s="34">
        <f t="shared" si="2"/>
        <v>14.664007400615652</v>
      </c>
    </row>
    <row r="8" spans="1:9" ht="15" customHeight="1" outlineLevel="3" x14ac:dyDescent="0.25">
      <c r="A8" s="9" t="s">
        <v>10</v>
      </c>
      <c r="B8" s="10" t="s">
        <v>11</v>
      </c>
      <c r="C8" s="11">
        <v>9031560</v>
      </c>
      <c r="D8" s="11">
        <v>9031560</v>
      </c>
      <c r="E8" s="11">
        <v>1171951.6499999999</v>
      </c>
      <c r="F8" s="11">
        <v>716645.62</v>
      </c>
      <c r="G8" s="36">
        <f t="shared" si="0"/>
        <v>163.53293975340279</v>
      </c>
      <c r="H8" s="36">
        <f t="shared" si="1"/>
        <v>12.976181855626271</v>
      </c>
      <c r="I8" s="34">
        <f t="shared" si="2"/>
        <v>12.976181855626271</v>
      </c>
    </row>
    <row r="9" spans="1:9" ht="15" customHeight="1" outlineLevel="3" x14ac:dyDescent="0.25">
      <c r="A9" s="9" t="s">
        <v>12</v>
      </c>
      <c r="B9" s="10" t="s">
        <v>13</v>
      </c>
      <c r="C9" s="11">
        <v>296339791</v>
      </c>
      <c r="D9" s="11">
        <v>296339791</v>
      </c>
      <c r="E9" s="11">
        <v>43607725.859999999</v>
      </c>
      <c r="F9" s="11">
        <v>36262891.810000002</v>
      </c>
      <c r="G9" s="36">
        <f t="shared" si="0"/>
        <v>120.25440797298619</v>
      </c>
      <c r="H9" s="36">
        <f t="shared" si="1"/>
        <v>14.715447329177605</v>
      </c>
      <c r="I9" s="34">
        <f t="shared" si="2"/>
        <v>14.715447329177605</v>
      </c>
    </row>
    <row r="10" spans="1:9" ht="25.5" outlineLevel="2" x14ac:dyDescent="0.25">
      <c r="A10" s="9" t="s">
        <v>14</v>
      </c>
      <c r="B10" s="10" t="s">
        <v>15</v>
      </c>
      <c r="C10" s="11">
        <v>31913377.079999998</v>
      </c>
      <c r="D10" s="11">
        <v>31913377.079999998</v>
      </c>
      <c r="E10" s="11">
        <v>2989129.57</v>
      </c>
      <c r="F10" s="11">
        <v>2250013.09</v>
      </c>
      <c r="G10" s="36">
        <f t="shared" si="0"/>
        <v>132.84943022264818</v>
      </c>
      <c r="H10" s="36">
        <f t="shared" si="1"/>
        <v>9.3663843926855268</v>
      </c>
      <c r="I10" s="34">
        <f t="shared" si="2"/>
        <v>9.3663843926855268</v>
      </c>
    </row>
    <row r="11" spans="1:9" ht="15" customHeight="1" outlineLevel="2" x14ac:dyDescent="0.25">
      <c r="A11" s="9" t="s">
        <v>16</v>
      </c>
      <c r="B11" s="10" t="s">
        <v>17</v>
      </c>
      <c r="C11" s="11">
        <f>C12+C13+C14+C15+C16</f>
        <v>97391016</v>
      </c>
      <c r="D11" s="11">
        <f>D12+D13+D14+D15+D16</f>
        <v>97391016</v>
      </c>
      <c r="E11" s="11">
        <f>E12+E13+E14+E15+E16</f>
        <v>8011968.0500000007</v>
      </c>
      <c r="F11" s="11">
        <f>F12+F13+F14+F15+F16</f>
        <v>11379815.520000001</v>
      </c>
      <c r="G11" s="36">
        <f t="shared" si="0"/>
        <v>70.405078499901734</v>
      </c>
      <c r="H11" s="36">
        <f t="shared" si="1"/>
        <v>8.2265986936618472</v>
      </c>
      <c r="I11" s="34">
        <f t="shared" si="2"/>
        <v>8.2265986936618472</v>
      </c>
    </row>
    <row r="12" spans="1:9" ht="25.5" customHeight="1" outlineLevel="3" x14ac:dyDescent="0.25">
      <c r="A12" s="9" t="s">
        <v>18</v>
      </c>
      <c r="B12" s="10" t="s">
        <v>19</v>
      </c>
      <c r="C12" s="11">
        <v>84004570</v>
      </c>
      <c r="D12" s="11">
        <v>84004570</v>
      </c>
      <c r="E12" s="11">
        <v>5719783.2300000004</v>
      </c>
      <c r="F12" s="11">
        <v>5616994.71</v>
      </c>
      <c r="G12" s="36">
        <f t="shared" si="0"/>
        <v>101.82995579143068</v>
      </c>
      <c r="H12" s="36">
        <f t="shared" si="1"/>
        <v>6.8088953136716253</v>
      </c>
      <c r="I12" s="34">
        <f t="shared" si="2"/>
        <v>6.8088953136716253</v>
      </c>
    </row>
    <row r="13" spans="1:9" ht="15" customHeight="1" outlineLevel="3" x14ac:dyDescent="0.25">
      <c r="A13" s="9" t="s">
        <v>20</v>
      </c>
      <c r="B13" s="10" t="s">
        <v>21</v>
      </c>
      <c r="C13" s="11">
        <v>0</v>
      </c>
      <c r="D13" s="11">
        <v>0</v>
      </c>
      <c r="E13" s="11">
        <v>-54104.82</v>
      </c>
      <c r="F13" s="11">
        <v>5009802.25</v>
      </c>
      <c r="G13" s="36">
        <f t="shared" si="0"/>
        <v>-1.0799791548658433</v>
      </c>
      <c r="H13" s="36"/>
      <c r="I13" s="34"/>
    </row>
    <row r="14" spans="1:9" ht="15" customHeight="1" outlineLevel="3" x14ac:dyDescent="0.25">
      <c r="A14" s="9" t="s">
        <v>22</v>
      </c>
      <c r="B14" s="10" t="s">
        <v>23</v>
      </c>
      <c r="C14" s="11">
        <v>255000</v>
      </c>
      <c r="D14" s="11">
        <v>255000</v>
      </c>
      <c r="E14" s="11">
        <v>-11692.3</v>
      </c>
      <c r="F14" s="11">
        <v>961.83</v>
      </c>
      <c r="G14" s="36"/>
      <c r="H14" s="36">
        <f t="shared" si="1"/>
        <v>-4.5852156862745099</v>
      </c>
      <c r="I14" s="34">
        <f t="shared" si="2"/>
        <v>-4.5852156862745099</v>
      </c>
    </row>
    <row r="15" spans="1:9" ht="15" customHeight="1" outlineLevel="3" x14ac:dyDescent="0.25">
      <c r="A15" s="9" t="s">
        <v>24</v>
      </c>
      <c r="B15" s="10" t="s">
        <v>25</v>
      </c>
      <c r="C15" s="11">
        <v>13131446</v>
      </c>
      <c r="D15" s="11">
        <v>13131446</v>
      </c>
      <c r="E15" s="11">
        <v>2357981.94</v>
      </c>
      <c r="F15" s="11">
        <v>752056.73</v>
      </c>
      <c r="G15" s="36">
        <f t="shared" si="0"/>
        <v>313.53777526862899</v>
      </c>
      <c r="H15" s="36">
        <f t="shared" si="1"/>
        <v>17.956757694468681</v>
      </c>
      <c r="I15" s="34">
        <f t="shared" si="2"/>
        <v>17.956757694468681</v>
      </c>
    </row>
    <row r="16" spans="1:9" ht="15" customHeight="1" outlineLevel="3" x14ac:dyDescent="0.25">
      <c r="A16" s="9"/>
      <c r="B16" s="10" t="s">
        <v>26</v>
      </c>
      <c r="C16" s="11">
        <v>0</v>
      </c>
      <c r="D16" s="11">
        <v>0</v>
      </c>
      <c r="E16" s="11">
        <v>0</v>
      </c>
      <c r="F16" s="11">
        <v>0</v>
      </c>
      <c r="G16" s="36"/>
      <c r="H16" s="36"/>
      <c r="I16" s="34"/>
    </row>
    <row r="17" spans="1:9" ht="15" customHeight="1" outlineLevel="2" x14ac:dyDescent="0.25">
      <c r="A17" s="9" t="s">
        <v>27</v>
      </c>
      <c r="B17" s="10" t="s">
        <v>28</v>
      </c>
      <c r="C17" s="11">
        <v>17352839</v>
      </c>
      <c r="D17" s="11">
        <v>17352839</v>
      </c>
      <c r="E17" s="11">
        <v>3049869.65</v>
      </c>
      <c r="F17" s="11">
        <v>-377862.98</v>
      </c>
      <c r="G17" s="36">
        <f t="shared" si="0"/>
        <v>-807.13639901956003</v>
      </c>
      <c r="H17" s="36">
        <f t="shared" si="1"/>
        <v>17.575623504603481</v>
      </c>
      <c r="I17" s="34">
        <f t="shared" si="2"/>
        <v>17.575623504603481</v>
      </c>
    </row>
    <row r="18" spans="1:9" ht="15" customHeight="1" outlineLevel="2" x14ac:dyDescent="0.25">
      <c r="A18" s="9" t="s">
        <v>29</v>
      </c>
      <c r="B18" s="10" t="s">
        <v>30</v>
      </c>
      <c r="C18" s="11">
        <v>9336900</v>
      </c>
      <c r="D18" s="11">
        <v>9336900</v>
      </c>
      <c r="E18" s="11">
        <v>1357590.15</v>
      </c>
      <c r="F18" s="11">
        <v>997734.71</v>
      </c>
      <c r="G18" s="36">
        <f t="shared" si="0"/>
        <v>136.06724677344343</v>
      </c>
      <c r="H18" s="36">
        <f t="shared" si="1"/>
        <v>14.540052372843235</v>
      </c>
      <c r="I18" s="34">
        <f t="shared" si="2"/>
        <v>14.540052372843235</v>
      </c>
    </row>
    <row r="19" spans="1:9" ht="25.5" outlineLevel="2" x14ac:dyDescent="0.25">
      <c r="A19" s="9"/>
      <c r="B19" s="10" t="s">
        <v>31</v>
      </c>
      <c r="C19" s="11"/>
      <c r="D19" s="11"/>
      <c r="E19" s="11">
        <v>1736.8</v>
      </c>
      <c r="F19" s="11">
        <v>61.63</v>
      </c>
      <c r="G19" s="36"/>
      <c r="H19" s="36"/>
      <c r="I19" s="34"/>
    </row>
    <row r="20" spans="1:9" s="27" customFormat="1" ht="14.25" outlineLevel="2" x14ac:dyDescent="0.2">
      <c r="A20" s="33"/>
      <c r="B20" s="32" t="s">
        <v>32</v>
      </c>
      <c r="C20" s="38">
        <f>C21+C22+C23+C26+C28+C29</f>
        <v>60433187</v>
      </c>
      <c r="D20" s="38">
        <f>D21+D22+D23+D26+D28+D29</f>
        <v>60433187</v>
      </c>
      <c r="E20" s="38">
        <f>E21+E22+E23+E26+E28+E29</f>
        <v>8408067.3300000001</v>
      </c>
      <c r="F20" s="38">
        <f>F21+F22+F23+F26+F28+F29</f>
        <v>6505332.9100000001</v>
      </c>
      <c r="G20" s="30">
        <f t="shared" si="0"/>
        <v>129.24884008741685</v>
      </c>
      <c r="H20" s="30">
        <f t="shared" si="1"/>
        <v>13.9129967281057</v>
      </c>
      <c r="I20" s="29">
        <f t="shared" si="2"/>
        <v>13.9129967281057</v>
      </c>
    </row>
    <row r="21" spans="1:9" ht="25.5" outlineLevel="2" x14ac:dyDescent="0.25">
      <c r="A21" s="9" t="s">
        <v>33</v>
      </c>
      <c r="B21" s="10" t="s">
        <v>34</v>
      </c>
      <c r="C21" s="11">
        <v>18234355</v>
      </c>
      <c r="D21" s="11">
        <v>18234355</v>
      </c>
      <c r="E21" s="11">
        <v>3554733.48</v>
      </c>
      <c r="F21" s="11">
        <v>498321.3</v>
      </c>
      <c r="G21" s="36">
        <f t="shared" si="0"/>
        <v>713.3416693205769</v>
      </c>
      <c r="H21" s="36">
        <f t="shared" si="1"/>
        <v>19.494703706273132</v>
      </c>
      <c r="I21" s="34">
        <f t="shared" si="2"/>
        <v>19.494703706273132</v>
      </c>
    </row>
    <row r="22" spans="1:9" outlineLevel="2" x14ac:dyDescent="0.25">
      <c r="A22" s="9" t="s">
        <v>35</v>
      </c>
      <c r="B22" s="10" t="s">
        <v>36</v>
      </c>
      <c r="C22" s="11">
        <v>1675000</v>
      </c>
      <c r="D22" s="11">
        <v>1675000</v>
      </c>
      <c r="E22" s="11">
        <v>264245.73</v>
      </c>
      <c r="F22" s="11">
        <v>184704.67</v>
      </c>
      <c r="G22" s="36">
        <f t="shared" si="0"/>
        <v>143.06391386855566</v>
      </c>
      <c r="H22" s="36">
        <f t="shared" si="1"/>
        <v>15.77586447761194</v>
      </c>
      <c r="I22" s="34">
        <f t="shared" si="2"/>
        <v>15.77586447761194</v>
      </c>
    </row>
    <row r="23" spans="1:9" ht="25.5" outlineLevel="2" x14ac:dyDescent="0.25">
      <c r="A23" s="9" t="s">
        <v>37</v>
      </c>
      <c r="B23" s="10" t="s">
        <v>38</v>
      </c>
      <c r="C23" s="11">
        <f>C24+C25</f>
        <v>22791400</v>
      </c>
      <c r="D23" s="11">
        <f>D24+D25</f>
        <v>22791400</v>
      </c>
      <c r="E23" s="11">
        <f>E24+E25</f>
        <v>3177390.15</v>
      </c>
      <c r="F23" s="11">
        <f>F24+F25</f>
        <v>4300008.8600000003</v>
      </c>
      <c r="G23" s="36">
        <f t="shared" si="0"/>
        <v>73.89264193283546</v>
      </c>
      <c r="H23" s="36">
        <f t="shared" si="1"/>
        <v>13.941180225874671</v>
      </c>
      <c r="I23" s="34">
        <f t="shared" si="2"/>
        <v>13.941180225874671</v>
      </c>
    </row>
    <row r="24" spans="1:9" ht="15" customHeight="1" outlineLevel="3" x14ac:dyDescent="0.25">
      <c r="A24" s="9" t="s">
        <v>39</v>
      </c>
      <c r="B24" s="10" t="s">
        <v>40</v>
      </c>
      <c r="C24" s="11">
        <v>22791400</v>
      </c>
      <c r="D24" s="11">
        <v>22791400</v>
      </c>
      <c r="E24" s="11">
        <v>3170736.28</v>
      </c>
      <c r="F24" s="11">
        <v>3035626.91</v>
      </c>
      <c r="G24" s="36">
        <f t="shared" si="0"/>
        <v>104.45078970524739</v>
      </c>
      <c r="H24" s="36">
        <f t="shared" si="1"/>
        <v>13.911985573505795</v>
      </c>
      <c r="I24" s="34">
        <f t="shared" si="2"/>
        <v>13.911985573505795</v>
      </c>
    </row>
    <row r="25" spans="1:9" ht="15" customHeight="1" outlineLevel="3" x14ac:dyDescent="0.25">
      <c r="A25" s="9" t="s">
        <v>41</v>
      </c>
      <c r="B25" s="10" t="s">
        <v>42</v>
      </c>
      <c r="C25" s="11"/>
      <c r="D25" s="11"/>
      <c r="E25" s="11">
        <v>6653.87</v>
      </c>
      <c r="F25" s="11">
        <v>1264381.95</v>
      </c>
      <c r="G25" s="36">
        <f t="shared" si="0"/>
        <v>0.52625474446230425</v>
      </c>
      <c r="H25" s="36"/>
      <c r="I25" s="34"/>
    </row>
    <row r="26" spans="1:9" ht="25.5" customHeight="1" outlineLevel="2" x14ac:dyDescent="0.25">
      <c r="A26" s="9" t="s">
        <v>43</v>
      </c>
      <c r="B26" s="10" t="s">
        <v>44</v>
      </c>
      <c r="C26" s="11">
        <v>15432432</v>
      </c>
      <c r="D26" s="11">
        <v>15432432</v>
      </c>
      <c r="E26" s="11">
        <v>961520.39</v>
      </c>
      <c r="F26" s="11">
        <v>1188070.4099999999</v>
      </c>
      <c r="G26" s="36">
        <f t="shared" si="0"/>
        <v>80.931263156364622</v>
      </c>
      <c r="H26" s="36">
        <f t="shared" si="1"/>
        <v>6.230517587895414</v>
      </c>
      <c r="I26" s="34">
        <f t="shared" si="2"/>
        <v>6.230517587895414</v>
      </c>
    </row>
    <row r="27" spans="1:9" ht="25.5" outlineLevel="3" x14ac:dyDescent="0.25">
      <c r="A27" s="9" t="s">
        <v>45</v>
      </c>
      <c r="B27" s="10" t="s">
        <v>46</v>
      </c>
      <c r="C27" s="11">
        <v>14932432</v>
      </c>
      <c r="D27" s="11">
        <v>14932432</v>
      </c>
      <c r="E27" s="11">
        <v>943964.39</v>
      </c>
      <c r="F27" s="11">
        <v>1188070.4099999999</v>
      </c>
      <c r="G27" s="36">
        <f t="shared" si="0"/>
        <v>79.45357295785189</v>
      </c>
      <c r="H27" s="36">
        <f t="shared" si="1"/>
        <v>6.3215716636111257</v>
      </c>
      <c r="I27" s="34">
        <f t="shared" si="2"/>
        <v>6.3215716636111257</v>
      </c>
    </row>
    <row r="28" spans="1:9" outlineLevel="2" x14ac:dyDescent="0.25">
      <c r="A28" s="9" t="s">
        <v>47</v>
      </c>
      <c r="B28" s="10" t="s">
        <v>48</v>
      </c>
      <c r="C28" s="11">
        <v>2300000</v>
      </c>
      <c r="D28" s="11">
        <v>2300000</v>
      </c>
      <c r="E28" s="11">
        <v>448030.78</v>
      </c>
      <c r="F28" s="23">
        <v>288155.55</v>
      </c>
      <c r="G28" s="36">
        <f t="shared" si="0"/>
        <v>155.48226643561091</v>
      </c>
      <c r="H28" s="36">
        <f t="shared" si="1"/>
        <v>19.479599130434782</v>
      </c>
      <c r="I28" s="34">
        <f t="shared" si="2"/>
        <v>19.479599130434782</v>
      </c>
    </row>
    <row r="29" spans="1:9" ht="15" customHeight="1" outlineLevel="2" x14ac:dyDescent="0.25">
      <c r="A29" s="9" t="s">
        <v>49</v>
      </c>
      <c r="B29" s="10" t="s">
        <v>50</v>
      </c>
      <c r="C29" s="11">
        <f>C30+C31</f>
        <v>0</v>
      </c>
      <c r="D29" s="11">
        <f>D30+D31</f>
        <v>0</v>
      </c>
      <c r="E29" s="11">
        <f>E30+E31</f>
        <v>2146.8000000000002</v>
      </c>
      <c r="F29" s="11">
        <f>F30+F31</f>
        <v>46072.119999999995</v>
      </c>
      <c r="G29" s="36"/>
      <c r="H29" s="36"/>
      <c r="I29" s="34"/>
    </row>
    <row r="30" spans="1:9" ht="15" customHeight="1" outlineLevel="3" x14ac:dyDescent="0.25">
      <c r="A30" s="9" t="s">
        <v>51</v>
      </c>
      <c r="B30" s="10" t="s">
        <v>52</v>
      </c>
      <c r="C30" s="11"/>
      <c r="D30" s="11"/>
      <c r="E30" s="11"/>
      <c r="F30" s="11">
        <v>36444.06</v>
      </c>
      <c r="G30" s="36"/>
      <c r="H30" s="36"/>
      <c r="I30" s="34"/>
    </row>
    <row r="31" spans="1:9" ht="15" customHeight="1" outlineLevel="3" x14ac:dyDescent="0.25">
      <c r="A31" s="9" t="s">
        <v>53</v>
      </c>
      <c r="B31" s="10" t="s">
        <v>54</v>
      </c>
      <c r="C31" s="11"/>
      <c r="D31" s="11"/>
      <c r="E31" s="11">
        <v>2146.8000000000002</v>
      </c>
      <c r="F31" s="11">
        <v>9628.06</v>
      </c>
      <c r="G31" s="36"/>
      <c r="H31" s="36"/>
      <c r="I31" s="34"/>
    </row>
    <row r="32" spans="1:9" s="26" customFormat="1" x14ac:dyDescent="0.25">
      <c r="B32" s="35" t="s">
        <v>55</v>
      </c>
      <c r="C32" s="37">
        <f>C33+C38+C39+C40</f>
        <v>3294305984.6300001</v>
      </c>
      <c r="D32" s="37">
        <f>D33+D38+D39+D40</f>
        <v>3436409321.23</v>
      </c>
      <c r="E32" s="37">
        <f>E33+E38+E39+E40</f>
        <v>216362149.37</v>
      </c>
      <c r="F32" s="37">
        <f>F33+F38+F39+F40</f>
        <v>199391941.45999998</v>
      </c>
      <c r="G32" s="30">
        <f t="shared" si="0"/>
        <v>108.51097982483128</v>
      </c>
      <c r="H32" s="30">
        <f t="shared" si="1"/>
        <v>6.5677611727466996</v>
      </c>
      <c r="I32" s="29">
        <f t="shared" si="2"/>
        <v>6.2961693193335044</v>
      </c>
    </row>
    <row r="33" spans="2:9" s="26" customFormat="1" ht="46.5" customHeight="1" x14ac:dyDescent="0.25">
      <c r="B33" s="31" t="s">
        <v>56</v>
      </c>
      <c r="C33" s="37">
        <f>C34+C35+C36+C37</f>
        <v>3257479784.6300001</v>
      </c>
      <c r="D33" s="37">
        <f>D34+D35+D36+D37</f>
        <v>3399583121.23</v>
      </c>
      <c r="E33" s="37">
        <f>E34+E35+E36+E37</f>
        <v>216275349.73000002</v>
      </c>
      <c r="F33" s="37">
        <f>F34+F35+F36+F37</f>
        <v>204907639.98999998</v>
      </c>
      <c r="G33" s="30">
        <f t="shared" si="0"/>
        <v>105.54772371618493</v>
      </c>
      <c r="H33" s="30">
        <f t="shared" si="1"/>
        <v>6.6393458756203945</v>
      </c>
      <c r="I33" s="29">
        <f t="shared" si="2"/>
        <v>6.3618197295834804</v>
      </c>
    </row>
    <row r="34" spans="2:9" x14ac:dyDescent="0.25">
      <c r="B34" s="12" t="s">
        <v>57</v>
      </c>
      <c r="C34" s="24">
        <v>0</v>
      </c>
      <c r="D34" s="13">
        <v>2187360</v>
      </c>
      <c r="E34" s="13">
        <v>182280</v>
      </c>
      <c r="F34" s="13">
        <v>182280</v>
      </c>
      <c r="G34" s="36"/>
      <c r="H34" s="36"/>
      <c r="I34" s="34"/>
    </row>
    <row r="35" spans="2:9" ht="26.25" x14ac:dyDescent="0.25">
      <c r="B35" s="12" t="s">
        <v>58</v>
      </c>
      <c r="C35" s="24">
        <v>1709204215.6199999</v>
      </c>
      <c r="D35" s="24">
        <v>1849460849.22</v>
      </c>
      <c r="E35" s="24">
        <v>17533986.420000002</v>
      </c>
      <c r="F35" s="13">
        <v>10287800.449999999</v>
      </c>
      <c r="G35" s="36">
        <f t="shared" si="0"/>
        <v>170.43474458138428</v>
      </c>
      <c r="H35" s="36">
        <f t="shared" si="1"/>
        <v>1.0258567267598091</v>
      </c>
      <c r="I35" s="34">
        <f t="shared" si="2"/>
        <v>0.9480593453705638</v>
      </c>
    </row>
    <row r="36" spans="2:9" x14ac:dyDescent="0.25">
      <c r="B36" s="12" t="s">
        <v>59</v>
      </c>
      <c r="C36" s="24">
        <v>1402918081.01</v>
      </c>
      <c r="D36" s="13">
        <v>1402918081.01</v>
      </c>
      <c r="E36" s="13">
        <v>194864868.56</v>
      </c>
      <c r="F36" s="13">
        <v>189277830.78</v>
      </c>
      <c r="G36" s="36">
        <f t="shared" si="0"/>
        <v>102.95176553797994</v>
      </c>
      <c r="H36" s="36">
        <f t="shared" si="1"/>
        <v>13.889967717837903</v>
      </c>
      <c r="I36" s="34">
        <f t="shared" si="2"/>
        <v>13.889967717837903</v>
      </c>
    </row>
    <row r="37" spans="2:9" x14ac:dyDescent="0.25">
      <c r="B37" s="12" t="s">
        <v>60</v>
      </c>
      <c r="C37" s="24">
        <v>145357488</v>
      </c>
      <c r="D37" s="13">
        <v>145016831</v>
      </c>
      <c r="E37" s="13">
        <v>3694214.75</v>
      </c>
      <c r="F37" s="13">
        <v>5159728.76</v>
      </c>
      <c r="G37" s="36">
        <f t="shared" si="0"/>
        <v>71.597072672479015</v>
      </c>
      <c r="H37" s="36">
        <f t="shared" si="1"/>
        <v>2.5414684863018544</v>
      </c>
      <c r="I37" s="34">
        <f t="shared" si="2"/>
        <v>2.547438614211615</v>
      </c>
    </row>
    <row r="38" spans="2:9" ht="26.25" x14ac:dyDescent="0.25">
      <c r="B38" s="12" t="s">
        <v>61</v>
      </c>
      <c r="C38" s="24">
        <v>36826200</v>
      </c>
      <c r="D38" s="13">
        <v>36826200</v>
      </c>
      <c r="E38" s="13"/>
      <c r="F38" s="13"/>
      <c r="G38" s="36"/>
      <c r="H38" s="36">
        <f t="shared" si="1"/>
        <v>0</v>
      </c>
      <c r="I38" s="34">
        <f t="shared" si="2"/>
        <v>0</v>
      </c>
    </row>
    <row r="39" spans="2:9" ht="51.75" x14ac:dyDescent="0.25">
      <c r="B39" s="12" t="s">
        <v>62</v>
      </c>
      <c r="C39" s="13"/>
      <c r="D39" s="13">
        <v>421208.4</v>
      </c>
      <c r="E39" s="13">
        <v>653991.26</v>
      </c>
      <c r="F39" s="13">
        <v>8023.54</v>
      </c>
      <c r="G39" s="36">
        <f t="shared" si="0"/>
        <v>8150.9067070146102</v>
      </c>
      <c r="H39" s="36"/>
      <c r="I39" s="34">
        <f t="shared" si="2"/>
        <v>155.26548378427401</v>
      </c>
    </row>
    <row r="40" spans="2:9" ht="39" x14ac:dyDescent="0.25">
      <c r="B40" s="15" t="s">
        <v>63</v>
      </c>
      <c r="C40" s="16"/>
      <c r="D40" s="16">
        <v>-421208.4</v>
      </c>
      <c r="E40" s="16">
        <v>-567191.62</v>
      </c>
      <c r="F40" s="16">
        <v>-5523722.0700000003</v>
      </c>
      <c r="G40" s="36">
        <f t="shared" si="0"/>
        <v>10.268286724281186</v>
      </c>
      <c r="H40" s="36"/>
      <c r="I40" s="34">
        <f t="shared" si="2"/>
        <v>134.65819295151758</v>
      </c>
    </row>
    <row r="41" spans="2:9" x14ac:dyDescent="0.25">
      <c r="B41" s="17" t="s">
        <v>64</v>
      </c>
      <c r="C41" s="18">
        <v>-37278618.700000003</v>
      </c>
      <c r="D41" s="18">
        <v>-81132253.579999998</v>
      </c>
      <c r="E41" s="18">
        <v>3121634.4</v>
      </c>
      <c r="F41" s="18">
        <v>4775350.1500000004</v>
      </c>
      <c r="G41" s="36">
        <f t="shared" si="0"/>
        <v>65.369748854960918</v>
      </c>
      <c r="H41" s="36">
        <f t="shared" si="1"/>
        <v>-8.37379309872337</v>
      </c>
      <c r="I41" s="34">
        <f t="shared" si="2"/>
        <v>-3.8475874418081215</v>
      </c>
    </row>
    <row r="42" spans="2:9" x14ac:dyDescent="0.25">
      <c r="F42" s="14"/>
      <c r="G42" s="14"/>
    </row>
    <row r="43" spans="2:9" x14ac:dyDescent="0.25">
      <c r="F43" s="14"/>
      <c r="G43" s="14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DFBC-D8A1-4519-800F-86C7602BC255}">
  <sheetPr codeName="Лист4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M17" sqref="M17"/>
    </sheetView>
  </sheetViews>
  <sheetFormatPr defaultRowHeight="15" outlineLevelRow="3" x14ac:dyDescent="0.25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 x14ac:dyDescent="0.25">
      <c r="A1" s="1" t="s">
        <v>0</v>
      </c>
      <c r="B1" s="39" t="s">
        <v>74</v>
      </c>
      <c r="C1" s="39"/>
      <c r="D1" s="39"/>
      <c r="E1" s="39"/>
      <c r="F1" s="39"/>
      <c r="G1" s="39"/>
      <c r="H1" s="39"/>
      <c r="I1" s="39"/>
    </row>
    <row r="2" spans="1:9" ht="35.25" customHeight="1" x14ac:dyDescent="0.25">
      <c r="A2" s="1"/>
      <c r="B2" s="40" t="s">
        <v>2</v>
      </c>
      <c r="C2" s="42" t="s">
        <v>65</v>
      </c>
      <c r="D2" s="43"/>
      <c r="E2" s="40" t="s">
        <v>68</v>
      </c>
      <c r="F2" s="49" t="s">
        <v>69</v>
      </c>
      <c r="G2" s="46" t="s">
        <v>70</v>
      </c>
      <c r="H2" s="48" t="s">
        <v>71</v>
      </c>
      <c r="I2" s="43"/>
    </row>
    <row r="3" spans="1:9" ht="51" customHeight="1" x14ac:dyDescent="0.25">
      <c r="A3" s="3" t="s">
        <v>1</v>
      </c>
      <c r="B3" s="41"/>
      <c r="C3" s="19" t="s">
        <v>66</v>
      </c>
      <c r="D3" s="19" t="s">
        <v>67</v>
      </c>
      <c r="E3" s="41"/>
      <c r="F3" s="50"/>
      <c r="G3" s="47"/>
      <c r="H3" s="20" t="s">
        <v>72</v>
      </c>
      <c r="I3" s="22" t="s">
        <v>73</v>
      </c>
    </row>
    <row r="4" spans="1:9" s="8" customFormat="1" ht="15" customHeight="1" x14ac:dyDescent="0.2">
      <c r="A4" s="4" t="s">
        <v>3</v>
      </c>
      <c r="B4" s="5" t="s">
        <v>4</v>
      </c>
      <c r="C4" s="6">
        <f>C5+C32</f>
        <v>3816104654.71</v>
      </c>
      <c r="D4" s="6">
        <f>D5+D32</f>
        <v>3815763997.71</v>
      </c>
      <c r="E4" s="6">
        <f>E5+E32</f>
        <v>77396042.799999997</v>
      </c>
      <c r="F4" s="21">
        <f>F5+F32</f>
        <v>92831345.680000007</v>
      </c>
      <c r="G4" s="6">
        <f>E4/F4*100</f>
        <v>83.372746816353143</v>
      </c>
      <c r="H4" s="6">
        <f>E4/C4*100</f>
        <v>2.0281425642893329</v>
      </c>
      <c r="I4" s="7">
        <f>E4/D4*100</f>
        <v>2.0283236291984674</v>
      </c>
    </row>
    <row r="5" spans="1:9" s="27" customFormat="1" ht="15" customHeight="1" outlineLevel="1" x14ac:dyDescent="0.2">
      <c r="A5" s="33" t="s">
        <v>5</v>
      </c>
      <c r="B5" s="32" t="s">
        <v>6</v>
      </c>
      <c r="C5" s="38">
        <f>C6+C20</f>
        <v>521798670.07999998</v>
      </c>
      <c r="D5" s="38">
        <f>D6+D20</f>
        <v>521798670.07999998</v>
      </c>
      <c r="E5" s="38">
        <f>E6+E20</f>
        <v>29834503.830000002</v>
      </c>
      <c r="F5" s="38">
        <f>F6+F20</f>
        <v>26232044.780000001</v>
      </c>
      <c r="G5" s="38">
        <f t="shared" ref="G5:G41" si="0">E5/F5*100</f>
        <v>113.733047043083</v>
      </c>
      <c r="H5" s="38">
        <f t="shared" ref="H5:H41" si="1">E5/C5*100</f>
        <v>5.717627418526364</v>
      </c>
      <c r="I5" s="28">
        <f t="shared" ref="I5:I41" si="2">E5/D5*100</f>
        <v>5.717627418526364</v>
      </c>
    </row>
    <row r="6" spans="1:9" s="27" customFormat="1" ht="15" customHeight="1" outlineLevel="1" x14ac:dyDescent="0.2">
      <c r="A6" s="33"/>
      <c r="B6" s="32" t="s">
        <v>7</v>
      </c>
      <c r="C6" s="38">
        <f>C7+C10+C11+C17+C18+C19</f>
        <v>461365483.07999998</v>
      </c>
      <c r="D6" s="38">
        <f>D7+D10+D11+D17+D18+D19</f>
        <v>461365483.07999998</v>
      </c>
      <c r="E6" s="38">
        <f>E7+E10+E11+E17+E18+E19</f>
        <v>26590485.010000002</v>
      </c>
      <c r="F6" s="38">
        <f>F7+F10+F11+F17+F18+F19</f>
        <v>23052045.75</v>
      </c>
      <c r="G6" s="38">
        <f t="shared" si="0"/>
        <v>115.34978412924588</v>
      </c>
      <c r="H6" s="38">
        <f t="shared" si="1"/>
        <v>5.7634318095246968</v>
      </c>
      <c r="I6" s="28">
        <f t="shared" si="2"/>
        <v>5.7634318095246968</v>
      </c>
    </row>
    <row r="7" spans="1:9" ht="15" customHeight="1" outlineLevel="2" x14ac:dyDescent="0.25">
      <c r="A7" s="9" t="s">
        <v>8</v>
      </c>
      <c r="B7" s="10" t="s">
        <v>9</v>
      </c>
      <c r="C7" s="11">
        <f>C8+C9</f>
        <v>305371351</v>
      </c>
      <c r="D7" s="11">
        <f>D8+D9</f>
        <v>305371351</v>
      </c>
      <c r="E7" s="11">
        <f>E8+E9</f>
        <v>17621341.620000001</v>
      </c>
      <c r="F7" s="11">
        <f>F8+F9</f>
        <v>14053299.360000001</v>
      </c>
      <c r="G7" s="6">
        <f t="shared" si="0"/>
        <v>125.38935639666042</v>
      </c>
      <c r="H7" s="6">
        <f t="shared" si="1"/>
        <v>5.7704632613031208</v>
      </c>
      <c r="I7" s="7">
        <f t="shared" si="2"/>
        <v>5.7704632613031208</v>
      </c>
    </row>
    <row r="8" spans="1:9" ht="15" customHeight="1" outlineLevel="3" x14ac:dyDescent="0.25">
      <c r="A8" s="9" t="s">
        <v>10</v>
      </c>
      <c r="B8" s="10" t="s">
        <v>11</v>
      </c>
      <c r="C8" s="11">
        <v>9031560</v>
      </c>
      <c r="D8" s="11">
        <v>9031560</v>
      </c>
      <c r="E8" s="11">
        <v>528640.80000000005</v>
      </c>
      <c r="F8" s="11">
        <v>348107.63</v>
      </c>
      <c r="G8" s="6">
        <f t="shared" si="0"/>
        <v>151.86130795237094</v>
      </c>
      <c r="H8" s="6">
        <f t="shared" si="1"/>
        <v>5.8532612306179672</v>
      </c>
      <c r="I8" s="7">
        <f t="shared" si="2"/>
        <v>5.8532612306179672</v>
      </c>
    </row>
    <row r="9" spans="1:9" ht="15" customHeight="1" outlineLevel="3" x14ac:dyDescent="0.25">
      <c r="A9" s="9" t="s">
        <v>12</v>
      </c>
      <c r="B9" s="10" t="s">
        <v>13</v>
      </c>
      <c r="C9" s="11">
        <v>296339791</v>
      </c>
      <c r="D9" s="11">
        <v>296339791</v>
      </c>
      <c r="E9" s="11">
        <v>17092700.82</v>
      </c>
      <c r="F9" s="11">
        <v>13705191.73</v>
      </c>
      <c r="G9" s="6">
        <f t="shared" si="0"/>
        <v>124.71697701670898</v>
      </c>
      <c r="H9" s="6">
        <f t="shared" si="1"/>
        <v>5.7679398241864863</v>
      </c>
      <c r="I9" s="7">
        <f t="shared" si="2"/>
        <v>5.7679398241864863</v>
      </c>
    </row>
    <row r="10" spans="1:9" ht="25.5" outlineLevel="2" x14ac:dyDescent="0.25">
      <c r="A10" s="9" t="s">
        <v>14</v>
      </c>
      <c r="B10" s="10" t="s">
        <v>15</v>
      </c>
      <c r="C10" s="11">
        <v>31913377.079999998</v>
      </c>
      <c r="D10" s="11">
        <v>31913377.079999998</v>
      </c>
      <c r="E10" s="11">
        <v>2989129.57</v>
      </c>
      <c r="F10" s="11">
        <v>2233973.94</v>
      </c>
      <c r="G10" s="6">
        <f t="shared" si="0"/>
        <v>133.8032425749783</v>
      </c>
      <c r="H10" s="6">
        <f t="shared" si="1"/>
        <v>9.3663843926855268</v>
      </c>
      <c r="I10" s="7">
        <f t="shared" si="2"/>
        <v>9.3663843926855268</v>
      </c>
    </row>
    <row r="11" spans="1:9" ht="15" customHeight="1" outlineLevel="2" x14ac:dyDescent="0.25">
      <c r="A11" s="9" t="s">
        <v>16</v>
      </c>
      <c r="B11" s="10" t="s">
        <v>17</v>
      </c>
      <c r="C11" s="11">
        <f>C12+C13+C14+C15+C16</f>
        <v>97391016</v>
      </c>
      <c r="D11" s="11">
        <f>D12+D13+D14+D15+D16</f>
        <v>97391016</v>
      </c>
      <c r="E11" s="11">
        <f>E12+E13+E14+E15+E16</f>
        <v>4491365</v>
      </c>
      <c r="F11" s="11">
        <f>F12+F13+F14+F15+F16</f>
        <v>7267114.5999999996</v>
      </c>
      <c r="G11" s="6">
        <f t="shared" si="0"/>
        <v>61.803965496842451</v>
      </c>
      <c r="H11" s="6">
        <f t="shared" si="1"/>
        <v>4.6116830735188143</v>
      </c>
      <c r="I11" s="7">
        <f t="shared" si="2"/>
        <v>4.6116830735188143</v>
      </c>
    </row>
    <row r="12" spans="1:9" ht="25.5" customHeight="1" outlineLevel="3" x14ac:dyDescent="0.25">
      <c r="A12" s="9" t="s">
        <v>18</v>
      </c>
      <c r="B12" s="10" t="s">
        <v>19</v>
      </c>
      <c r="C12" s="11">
        <v>84004570</v>
      </c>
      <c r="D12" s="11">
        <v>84004570</v>
      </c>
      <c r="E12" s="11">
        <v>3239274.81</v>
      </c>
      <c r="F12" s="11">
        <v>2628984.9300000002</v>
      </c>
      <c r="G12" s="6">
        <f t="shared" si="0"/>
        <v>123.21389799674508</v>
      </c>
      <c r="H12" s="6">
        <f t="shared" si="1"/>
        <v>3.8560697471578038</v>
      </c>
      <c r="I12" s="7">
        <f t="shared" si="2"/>
        <v>3.8560697471578038</v>
      </c>
    </row>
    <row r="13" spans="1:9" ht="15" customHeight="1" outlineLevel="3" x14ac:dyDescent="0.25">
      <c r="A13" s="9" t="s">
        <v>20</v>
      </c>
      <c r="B13" s="10" t="s">
        <v>21</v>
      </c>
      <c r="C13" s="11">
        <v>0</v>
      </c>
      <c r="D13" s="11">
        <v>0</v>
      </c>
      <c r="E13" s="11">
        <v>3520.87</v>
      </c>
      <c r="F13" s="11">
        <v>4374567.67</v>
      </c>
      <c r="G13" s="6">
        <f t="shared" si="0"/>
        <v>8.0484981959371538E-2</v>
      </c>
      <c r="H13" s="6"/>
      <c r="I13" s="7"/>
    </row>
    <row r="14" spans="1:9" ht="15" customHeight="1" outlineLevel="3" x14ac:dyDescent="0.25">
      <c r="A14" s="9" t="s">
        <v>22</v>
      </c>
      <c r="B14" s="10" t="s">
        <v>23</v>
      </c>
      <c r="C14" s="11">
        <v>255000</v>
      </c>
      <c r="D14" s="11">
        <v>255000</v>
      </c>
      <c r="E14" s="11">
        <v>1.45</v>
      </c>
      <c r="F14" s="11">
        <v>0</v>
      </c>
      <c r="G14" s="6"/>
      <c r="H14" s="6">
        <f t="shared" si="1"/>
        <v>5.6862745098039218E-4</v>
      </c>
      <c r="I14" s="7">
        <f t="shared" si="2"/>
        <v>5.6862745098039218E-4</v>
      </c>
    </row>
    <row r="15" spans="1:9" ht="15" customHeight="1" outlineLevel="3" x14ac:dyDescent="0.25">
      <c r="A15" s="9" t="s">
        <v>24</v>
      </c>
      <c r="B15" s="10" t="s">
        <v>25</v>
      </c>
      <c r="C15" s="11">
        <v>13131446</v>
      </c>
      <c r="D15" s="11">
        <v>13131446</v>
      </c>
      <c r="E15" s="11">
        <v>1248567.8700000001</v>
      </c>
      <c r="F15" s="11">
        <v>263562</v>
      </c>
      <c r="G15" s="6">
        <f t="shared" si="0"/>
        <v>473.72833337127514</v>
      </c>
      <c r="H15" s="6">
        <f t="shared" si="1"/>
        <v>9.5082283398187837</v>
      </c>
      <c r="I15" s="7">
        <f t="shared" si="2"/>
        <v>9.5082283398187837</v>
      </c>
    </row>
    <row r="16" spans="1:9" ht="15" customHeight="1" outlineLevel="3" x14ac:dyDescent="0.25">
      <c r="A16" s="9"/>
      <c r="B16" s="10" t="s">
        <v>26</v>
      </c>
      <c r="C16" s="11">
        <v>0</v>
      </c>
      <c r="D16" s="11">
        <v>0</v>
      </c>
      <c r="E16" s="11">
        <v>0</v>
      </c>
      <c r="F16" s="11">
        <v>0</v>
      </c>
      <c r="G16" s="6"/>
      <c r="H16" s="6"/>
      <c r="I16" s="7"/>
    </row>
    <row r="17" spans="1:9" ht="15" customHeight="1" outlineLevel="2" x14ac:dyDescent="0.25">
      <c r="A17" s="9" t="s">
        <v>27</v>
      </c>
      <c r="B17" s="10" t="s">
        <v>28</v>
      </c>
      <c r="C17" s="11">
        <v>17352839</v>
      </c>
      <c r="D17" s="11">
        <v>17352839</v>
      </c>
      <c r="E17" s="11">
        <v>902412.43</v>
      </c>
      <c r="F17" s="11">
        <v>-878539.47</v>
      </c>
      <c r="G17" s="6">
        <f t="shared" si="0"/>
        <v>-102.7173463248043</v>
      </c>
      <c r="H17" s="6">
        <f t="shared" si="1"/>
        <v>5.2003734374530879</v>
      </c>
      <c r="I17" s="7">
        <f t="shared" si="2"/>
        <v>5.2003734374530879</v>
      </c>
    </row>
    <row r="18" spans="1:9" ht="15" customHeight="1" outlineLevel="2" x14ac:dyDescent="0.25">
      <c r="A18" s="9" t="s">
        <v>29</v>
      </c>
      <c r="B18" s="10" t="s">
        <v>30</v>
      </c>
      <c r="C18" s="11">
        <v>9336900</v>
      </c>
      <c r="D18" s="11">
        <v>9336900</v>
      </c>
      <c r="E18" s="11">
        <v>584499.59</v>
      </c>
      <c r="F18" s="11">
        <v>376197.32</v>
      </c>
      <c r="G18" s="6">
        <f t="shared" si="0"/>
        <v>155.37048217143067</v>
      </c>
      <c r="H18" s="6">
        <f t="shared" si="1"/>
        <v>6.2601033533613935</v>
      </c>
      <c r="I18" s="7">
        <f t="shared" si="2"/>
        <v>6.2601033533613935</v>
      </c>
    </row>
    <row r="19" spans="1:9" ht="25.5" outlineLevel="2" x14ac:dyDescent="0.25">
      <c r="A19" s="9"/>
      <c r="B19" s="10" t="s">
        <v>31</v>
      </c>
      <c r="C19" s="11"/>
      <c r="D19" s="11"/>
      <c r="E19" s="11">
        <v>1736.8</v>
      </c>
      <c r="F19" s="11"/>
      <c r="G19" s="6"/>
      <c r="H19" s="6"/>
      <c r="I19" s="7"/>
    </row>
    <row r="20" spans="1:9" s="27" customFormat="1" ht="14.25" outlineLevel="2" x14ac:dyDescent="0.2">
      <c r="A20" s="33"/>
      <c r="B20" s="32" t="s">
        <v>32</v>
      </c>
      <c r="C20" s="38">
        <f>C21+C22+C23+C26+C28+C29</f>
        <v>60433187</v>
      </c>
      <c r="D20" s="38">
        <f>D21+D22+D23+D26+D28+D29</f>
        <v>60433187</v>
      </c>
      <c r="E20" s="38">
        <f>E21+E22+E23+E26+E28+E29</f>
        <v>3244018.82</v>
      </c>
      <c r="F20" s="38">
        <f>F21+F22+F23+F26+F28+F29</f>
        <v>3179999.03</v>
      </c>
      <c r="G20" s="38">
        <f t="shared" si="0"/>
        <v>102.01320155748601</v>
      </c>
      <c r="H20" s="38">
        <f t="shared" si="1"/>
        <v>5.3679426504513152</v>
      </c>
      <c r="I20" s="28">
        <f t="shared" si="2"/>
        <v>5.3679426504513152</v>
      </c>
    </row>
    <row r="21" spans="1:9" ht="25.5" outlineLevel="2" x14ac:dyDescent="0.25">
      <c r="A21" s="9" t="s">
        <v>33</v>
      </c>
      <c r="B21" s="10" t="s">
        <v>34</v>
      </c>
      <c r="C21" s="11">
        <v>18234355</v>
      </c>
      <c r="D21" s="11">
        <v>18234355</v>
      </c>
      <c r="E21" s="11">
        <v>1372914.89</v>
      </c>
      <c r="F21" s="11">
        <v>235732.84</v>
      </c>
      <c r="G21" s="6">
        <f t="shared" si="0"/>
        <v>582.40289727981894</v>
      </c>
      <c r="H21" s="6">
        <f t="shared" si="1"/>
        <v>7.5292758641586159</v>
      </c>
      <c r="I21" s="7">
        <f t="shared" si="2"/>
        <v>7.5292758641586159</v>
      </c>
    </row>
    <row r="22" spans="1:9" outlineLevel="2" x14ac:dyDescent="0.25">
      <c r="A22" s="9" t="s">
        <v>35</v>
      </c>
      <c r="B22" s="10" t="s">
        <v>36</v>
      </c>
      <c r="C22" s="11">
        <v>1675000</v>
      </c>
      <c r="D22" s="11">
        <v>1675000</v>
      </c>
      <c r="E22" s="11">
        <v>59310.34</v>
      </c>
      <c r="F22" s="11">
        <v>15476.44</v>
      </c>
      <c r="G22" s="6">
        <f t="shared" si="0"/>
        <v>383.22986423234278</v>
      </c>
      <c r="H22" s="6">
        <f t="shared" si="1"/>
        <v>3.5409158208955223</v>
      </c>
      <c r="I22" s="7">
        <f t="shared" si="2"/>
        <v>3.5409158208955223</v>
      </c>
    </row>
    <row r="23" spans="1:9" ht="25.5" outlineLevel="2" x14ac:dyDescent="0.25">
      <c r="A23" s="9" t="s">
        <v>37</v>
      </c>
      <c r="B23" s="10" t="s">
        <v>38</v>
      </c>
      <c r="C23" s="11">
        <f>C24+C25</f>
        <v>22791400</v>
      </c>
      <c r="D23" s="11">
        <f>D24+D25</f>
        <v>22791400</v>
      </c>
      <c r="E23" s="11">
        <f>E24+E25</f>
        <v>1582244.76</v>
      </c>
      <c r="F23" s="11">
        <f>F24+F25</f>
        <v>2699513.54</v>
      </c>
      <c r="G23" s="6">
        <f t="shared" si="0"/>
        <v>58.612217962796365</v>
      </c>
      <c r="H23" s="6">
        <f t="shared" si="1"/>
        <v>6.9422885825355181</v>
      </c>
      <c r="I23" s="7">
        <f t="shared" si="2"/>
        <v>6.9422885825355181</v>
      </c>
    </row>
    <row r="24" spans="1:9" ht="15" customHeight="1" outlineLevel="3" x14ac:dyDescent="0.25">
      <c r="A24" s="9" t="s">
        <v>39</v>
      </c>
      <c r="B24" s="10" t="s">
        <v>40</v>
      </c>
      <c r="C24" s="11">
        <v>22791400</v>
      </c>
      <c r="D24" s="11">
        <v>22791400</v>
      </c>
      <c r="E24" s="11">
        <v>1582244.76</v>
      </c>
      <c r="F24" s="11">
        <v>1435131.59</v>
      </c>
      <c r="G24" s="6">
        <f t="shared" si="0"/>
        <v>110.25084884376351</v>
      </c>
      <c r="H24" s="6">
        <f t="shared" si="1"/>
        <v>6.9422885825355181</v>
      </c>
      <c r="I24" s="7">
        <f t="shared" si="2"/>
        <v>6.9422885825355181</v>
      </c>
    </row>
    <row r="25" spans="1:9" ht="15" customHeight="1" outlineLevel="3" x14ac:dyDescent="0.25">
      <c r="A25" s="9" t="s">
        <v>41</v>
      </c>
      <c r="B25" s="10" t="s">
        <v>42</v>
      </c>
      <c r="C25" s="11"/>
      <c r="D25" s="11"/>
      <c r="E25" s="11"/>
      <c r="F25" s="11">
        <v>1264381.95</v>
      </c>
      <c r="G25" s="6">
        <f t="shared" si="0"/>
        <v>0</v>
      </c>
      <c r="H25" s="6"/>
      <c r="I25" s="7"/>
    </row>
    <row r="26" spans="1:9" ht="25.5" customHeight="1" outlineLevel="2" x14ac:dyDescent="0.25">
      <c r="A26" s="9" t="s">
        <v>43</v>
      </c>
      <c r="B26" s="10" t="s">
        <v>44</v>
      </c>
      <c r="C26" s="11">
        <v>15432432</v>
      </c>
      <c r="D26" s="11">
        <v>15432432</v>
      </c>
      <c r="E26" s="11">
        <v>172051.53</v>
      </c>
      <c r="F26" s="11">
        <v>163724.21</v>
      </c>
      <c r="G26" s="6">
        <f t="shared" si="0"/>
        <v>105.0861873146311</v>
      </c>
      <c r="H26" s="6">
        <f t="shared" si="1"/>
        <v>1.1148698403466155</v>
      </c>
      <c r="I26" s="7">
        <f t="shared" si="2"/>
        <v>1.1148698403466155</v>
      </c>
    </row>
    <row r="27" spans="1:9" ht="25.5" outlineLevel="3" x14ac:dyDescent="0.25">
      <c r="A27" s="9" t="s">
        <v>45</v>
      </c>
      <c r="B27" s="10" t="s">
        <v>46</v>
      </c>
      <c r="C27" s="11">
        <v>14932432</v>
      </c>
      <c r="D27" s="11">
        <v>14932432</v>
      </c>
      <c r="E27" s="11">
        <v>154495.53</v>
      </c>
      <c r="F27" s="11">
        <v>163724.21</v>
      </c>
      <c r="G27" s="6">
        <f t="shared" si="0"/>
        <v>94.363277123157303</v>
      </c>
      <c r="H27" s="6">
        <f t="shared" si="1"/>
        <v>1.0346307286046907</v>
      </c>
      <c r="I27" s="7">
        <f t="shared" si="2"/>
        <v>1.0346307286046907</v>
      </c>
    </row>
    <row r="28" spans="1:9" outlineLevel="2" x14ac:dyDescent="0.25">
      <c r="A28" s="9" t="s">
        <v>47</v>
      </c>
      <c r="B28" s="10" t="s">
        <v>48</v>
      </c>
      <c r="C28" s="11">
        <v>2300000</v>
      </c>
      <c r="D28" s="11">
        <v>2300000</v>
      </c>
      <c r="E28" s="11">
        <v>55350.5</v>
      </c>
      <c r="F28" s="11">
        <v>64100</v>
      </c>
      <c r="G28" s="6">
        <f t="shared" si="0"/>
        <v>86.350234009360378</v>
      </c>
      <c r="H28" s="6">
        <f t="shared" si="1"/>
        <v>2.4065434782608697</v>
      </c>
      <c r="I28" s="7">
        <f t="shared" si="2"/>
        <v>2.4065434782608697</v>
      </c>
    </row>
    <row r="29" spans="1:9" ht="15" customHeight="1" outlineLevel="2" x14ac:dyDescent="0.25">
      <c r="A29" s="9" t="s">
        <v>49</v>
      </c>
      <c r="B29" s="10" t="s">
        <v>50</v>
      </c>
      <c r="C29" s="11">
        <f>C30+C31</f>
        <v>0</v>
      </c>
      <c r="D29" s="11">
        <f>D30+D31</f>
        <v>0</v>
      </c>
      <c r="E29" s="11">
        <f>E30+E31</f>
        <v>2146.8000000000002</v>
      </c>
      <c r="F29" s="11">
        <f>F30+F31</f>
        <v>1452</v>
      </c>
      <c r="G29" s="6"/>
      <c r="H29" s="6"/>
      <c r="I29" s="7"/>
    </row>
    <row r="30" spans="1:9" ht="15" customHeight="1" outlineLevel="3" x14ac:dyDescent="0.25">
      <c r="A30" s="9" t="s">
        <v>51</v>
      </c>
      <c r="B30" s="10" t="s">
        <v>52</v>
      </c>
      <c r="C30" s="11"/>
      <c r="D30" s="11"/>
      <c r="E30" s="11"/>
      <c r="F30" s="11">
        <v>1452</v>
      </c>
      <c r="G30" s="6"/>
      <c r="H30" s="6"/>
      <c r="I30" s="7"/>
    </row>
    <row r="31" spans="1:9" ht="15" customHeight="1" outlineLevel="3" x14ac:dyDescent="0.25">
      <c r="A31" s="9" t="s">
        <v>53</v>
      </c>
      <c r="B31" s="10" t="s">
        <v>54</v>
      </c>
      <c r="C31" s="11"/>
      <c r="D31" s="11"/>
      <c r="E31" s="11">
        <v>2146.8000000000002</v>
      </c>
      <c r="F31" s="11"/>
      <c r="G31" s="6"/>
      <c r="H31" s="6"/>
      <c r="I31" s="7"/>
    </row>
    <row r="32" spans="1:9" s="26" customFormat="1" x14ac:dyDescent="0.25">
      <c r="B32" s="35" t="s">
        <v>55</v>
      </c>
      <c r="C32" s="37">
        <f>C33+C38+C39+C40</f>
        <v>3294305984.6300001</v>
      </c>
      <c r="D32" s="37">
        <f>D33+D38+D39+D40</f>
        <v>3293965327.6300001</v>
      </c>
      <c r="E32" s="37">
        <f>E33+E38+E39+E40</f>
        <v>47561538.969999991</v>
      </c>
      <c r="F32" s="37">
        <f>F33+F38+F39+F40</f>
        <v>66599300.900000006</v>
      </c>
      <c r="G32" s="38">
        <f t="shared" si="0"/>
        <v>71.414471814673348</v>
      </c>
      <c r="H32" s="38">
        <f t="shared" si="1"/>
        <v>1.4437498881981319</v>
      </c>
      <c r="I32" s="28">
        <f t="shared" si="2"/>
        <v>1.4438991986664413</v>
      </c>
    </row>
    <row r="33" spans="2:9" s="26" customFormat="1" ht="46.5" customHeight="1" x14ac:dyDescent="0.25">
      <c r="B33" s="31" t="s">
        <v>56</v>
      </c>
      <c r="C33" s="37">
        <f>C34+C35+C36+C37</f>
        <v>3257479784.6300001</v>
      </c>
      <c r="D33" s="37">
        <f>D34+D35+D36+D37</f>
        <v>3257139127.6300001</v>
      </c>
      <c r="E33" s="37">
        <f>E34+E35+E36+E37</f>
        <v>83547889.269999996</v>
      </c>
      <c r="F33" s="37">
        <f>F34+F35+F36+F37</f>
        <v>78186519.170000002</v>
      </c>
      <c r="G33" s="38">
        <f t="shared" si="0"/>
        <v>106.85715409371636</v>
      </c>
      <c r="H33" s="38">
        <f t="shared" si="1"/>
        <v>2.5648014659740941</v>
      </c>
      <c r="I33" s="28">
        <f t="shared" si="2"/>
        <v>2.5650697129045312</v>
      </c>
    </row>
    <row r="34" spans="2:9" x14ac:dyDescent="0.25">
      <c r="B34" s="12" t="s">
        <v>57</v>
      </c>
      <c r="C34" s="24">
        <v>0</v>
      </c>
      <c r="D34" s="13">
        <v>0</v>
      </c>
      <c r="E34" s="13">
        <v>0</v>
      </c>
      <c r="F34" s="13">
        <v>0</v>
      </c>
      <c r="G34" s="6"/>
      <c r="H34" s="6"/>
      <c r="I34" s="7"/>
    </row>
    <row r="35" spans="2:9" ht="26.25" x14ac:dyDescent="0.25">
      <c r="B35" s="12" t="s">
        <v>58</v>
      </c>
      <c r="C35" s="24">
        <v>1709204215.6199999</v>
      </c>
      <c r="D35" s="24">
        <v>1709204215.6199999</v>
      </c>
      <c r="E35" s="24">
        <v>4162565.17</v>
      </c>
      <c r="F35" s="13">
        <v>4136711</v>
      </c>
      <c r="G35" s="6">
        <f t="shared" si="0"/>
        <v>100.62499338242385</v>
      </c>
      <c r="H35" s="6">
        <f t="shared" si="1"/>
        <v>0.24353819935378895</v>
      </c>
      <c r="I35" s="7">
        <f t="shared" si="2"/>
        <v>0.24353819935378895</v>
      </c>
    </row>
    <row r="36" spans="2:9" x14ac:dyDescent="0.25">
      <c r="B36" s="12" t="s">
        <v>59</v>
      </c>
      <c r="C36" s="24">
        <v>1402918081.01</v>
      </c>
      <c r="D36" s="13">
        <v>1402918081.01</v>
      </c>
      <c r="E36" s="13">
        <v>78194201.939999998</v>
      </c>
      <c r="F36" s="13">
        <v>73519584.170000002</v>
      </c>
      <c r="G36" s="6">
        <f t="shared" si="0"/>
        <v>106.35832999162622</v>
      </c>
      <c r="H36" s="6">
        <f t="shared" si="1"/>
        <v>5.5736826688915295</v>
      </c>
      <c r="I36" s="7">
        <f t="shared" si="2"/>
        <v>5.5736826688915295</v>
      </c>
    </row>
    <row r="37" spans="2:9" x14ac:dyDescent="0.25">
      <c r="B37" s="12" t="s">
        <v>60</v>
      </c>
      <c r="C37" s="24">
        <v>145357488</v>
      </c>
      <c r="D37" s="13">
        <v>145016831</v>
      </c>
      <c r="E37" s="13">
        <v>1191122.1599999999</v>
      </c>
      <c r="F37" s="13">
        <v>530224</v>
      </c>
      <c r="G37" s="6">
        <f t="shared" si="0"/>
        <v>224.64508585050845</v>
      </c>
      <c r="H37" s="6">
        <f t="shared" si="1"/>
        <v>0.81944327491405189</v>
      </c>
      <c r="I37" s="7">
        <f t="shared" si="2"/>
        <v>0.82136821759675605</v>
      </c>
    </row>
    <row r="38" spans="2:9" ht="26.25" x14ac:dyDescent="0.25">
      <c r="B38" s="12" t="s">
        <v>61</v>
      </c>
      <c r="C38" s="24">
        <v>36826200</v>
      </c>
      <c r="D38" s="13">
        <v>36826200</v>
      </c>
      <c r="E38" s="13"/>
      <c r="F38" s="13">
        <v>0</v>
      </c>
      <c r="G38" s="6"/>
      <c r="H38" s="6">
        <f t="shared" si="1"/>
        <v>0</v>
      </c>
      <c r="I38" s="7">
        <f t="shared" si="2"/>
        <v>0</v>
      </c>
    </row>
    <row r="39" spans="2:9" ht="51.75" x14ac:dyDescent="0.25">
      <c r="B39" s="12" t="s">
        <v>62</v>
      </c>
      <c r="C39" s="13"/>
      <c r="D39" s="13"/>
      <c r="E39" s="13">
        <v>653363.46</v>
      </c>
      <c r="F39" s="13">
        <v>8023.54</v>
      </c>
      <c r="G39" s="6">
        <f t="shared" si="0"/>
        <v>8143.0822305366464</v>
      </c>
      <c r="H39" s="6"/>
      <c r="I39" s="7"/>
    </row>
    <row r="40" spans="2:9" ht="39" x14ac:dyDescent="0.25">
      <c r="B40" s="15" t="s">
        <v>63</v>
      </c>
      <c r="C40" s="16"/>
      <c r="D40" s="16"/>
      <c r="E40" s="16">
        <v>-36639713.759999998</v>
      </c>
      <c r="F40" s="16">
        <v>-11595241.810000001</v>
      </c>
      <c r="G40" s="6">
        <f t="shared" si="0"/>
        <v>315.98921661470723</v>
      </c>
      <c r="H40" s="6"/>
      <c r="I40" s="7"/>
    </row>
    <row r="41" spans="2:9" x14ac:dyDescent="0.25">
      <c r="B41" s="17" t="s">
        <v>64</v>
      </c>
      <c r="C41" s="18">
        <v>-37278618.700000003</v>
      </c>
      <c r="D41" s="18">
        <v>-37278618.700000003</v>
      </c>
      <c r="E41" s="18">
        <v>-15132937.800000001</v>
      </c>
      <c r="F41" s="18">
        <v>7332652.9100000001</v>
      </c>
      <c r="G41" s="6">
        <f t="shared" si="0"/>
        <v>-206.37739145353873</v>
      </c>
      <c r="H41" s="6">
        <f t="shared" si="1"/>
        <v>40.594148409259596</v>
      </c>
      <c r="I41" s="7">
        <f t="shared" si="2"/>
        <v>40.594148409259596</v>
      </c>
    </row>
    <row r="42" spans="2:9" x14ac:dyDescent="0.25">
      <c r="F42" s="14"/>
      <c r="G42" s="14"/>
    </row>
    <row r="43" spans="2:9" x14ac:dyDescent="0.25">
      <c r="F43" s="14"/>
      <c r="G43" s="14"/>
    </row>
  </sheetData>
  <mergeCells count="7">
    <mergeCell ref="B1:I1"/>
    <mergeCell ref="C2:D2"/>
    <mergeCell ref="E2:E3"/>
    <mergeCell ref="F2:F3"/>
    <mergeCell ref="G2:G3"/>
    <mergeCell ref="H2:I2"/>
    <mergeCell ref="B2:B3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01.06.2022</vt:lpstr>
      <vt:lpstr>01.05.2022</vt:lpstr>
      <vt:lpstr>01.04.2022</vt:lpstr>
      <vt:lpstr>01.03.2022</vt:lpstr>
      <vt:lpstr>01.02.2022</vt:lpstr>
      <vt:lpstr>'01.02.2022'!Заголовки_для_печати</vt:lpstr>
      <vt:lpstr>'01.03.2022'!Заголовки_для_печати</vt:lpstr>
      <vt:lpstr>'01.04.2022'!Заголовки_для_печати</vt:lpstr>
      <vt:lpstr>'01.05.2022'!Заголовки_для_печати</vt:lpstr>
      <vt:lpstr>'01.06.2022'!Заголовки_для_печати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User-PC</cp:lastModifiedBy>
  <cp:lastPrinted>2022-06-06T06:18:14Z</cp:lastPrinted>
  <dcterms:created xsi:type="dcterms:W3CDTF">2022-05-19T05:50:24Z</dcterms:created>
  <dcterms:modified xsi:type="dcterms:W3CDTF">2022-06-06T06:18:25Z</dcterms:modified>
</cp:coreProperties>
</file>