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01.07.2023" sheetId="18" r:id="rId1"/>
  </sheets>
  <definedNames>
    <definedName name="_xlnm.Print_Titles" localSheetId="0">'01.07.2023'!$3:$3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8"/>
  <c r="E11"/>
  <c r="E7"/>
  <c r="E6" s="1"/>
  <c r="D29"/>
  <c r="C29"/>
  <c r="C20" s="1"/>
  <c r="H42"/>
  <c r="G42"/>
  <c r="F42"/>
  <c r="F41"/>
  <c r="F40"/>
  <c r="H38"/>
  <c r="G38"/>
  <c r="F38"/>
  <c r="H37"/>
  <c r="G37"/>
  <c r="F37"/>
  <c r="H36"/>
  <c r="G36"/>
  <c r="F36"/>
  <c r="E34"/>
  <c r="D34"/>
  <c r="G34" s="1"/>
  <c r="C34"/>
  <c r="B34"/>
  <c r="B33" s="1"/>
  <c r="E33"/>
  <c r="C33"/>
  <c r="E29"/>
  <c r="E20" s="1"/>
  <c r="B29"/>
  <c r="H28"/>
  <c r="G28"/>
  <c r="F28"/>
  <c r="H27"/>
  <c r="G27"/>
  <c r="F27"/>
  <c r="H26"/>
  <c r="G26"/>
  <c r="F26"/>
  <c r="H24"/>
  <c r="G24"/>
  <c r="F24"/>
  <c r="D23"/>
  <c r="G23" s="1"/>
  <c r="C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C6" s="1"/>
  <c r="B7"/>
  <c r="B6"/>
  <c r="B5" s="1"/>
  <c r="B4" s="1"/>
  <c r="E5" l="1"/>
  <c r="E4" s="1"/>
  <c r="G11"/>
  <c r="D6"/>
  <c r="G6" s="1"/>
  <c r="G7"/>
  <c r="C5"/>
  <c r="C4" s="1"/>
  <c r="F23"/>
  <c r="H23"/>
  <c r="F34"/>
  <c r="H34"/>
  <c r="F7"/>
  <c r="F11"/>
  <c r="D20"/>
  <c r="D33"/>
  <c r="H6" l="1"/>
  <c r="D5"/>
  <c r="F5" s="1"/>
  <c r="F6"/>
  <c r="H5"/>
  <c r="H33"/>
  <c r="F33"/>
  <c r="G33"/>
  <c r="H20"/>
  <c r="F20"/>
  <c r="G20"/>
  <c r="D4" l="1"/>
  <c r="H4" s="1"/>
  <c r="G5"/>
  <c r="G4"/>
  <c r="F4" l="1"/>
</calcChain>
</file>

<file path=xl/sharedStrings.xml><?xml version="1.0" encoding="utf-8"?>
<sst xmlns="http://schemas.openxmlformats.org/spreadsheetml/2006/main" count="50" uniqueCount="50">
  <si>
    <t>Наименование показателя</t>
  </si>
  <si>
    <t>Бюджет: МР "Малоярославецкий район"</t>
  </si>
  <si>
    <t>НАЛОГОВЫЕ И НЕНАЛОГОВЫЕ ДОХОДЫ</t>
  </si>
  <si>
    <t xml:space="preserve">НАЛОГОВЫЕ  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</si>
  <si>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</si>
  <si>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</si>
  <si>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</si>
  <si>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</si>
  <si>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</si>
  <si>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</si>
  <si>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</si>
  <si>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</si>
  <si>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</si>
  <si>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</si>
  <si>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</si>
  <si>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</si>
  <si>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</si>
  <si>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</si>
  <si>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</si>
  <si>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</si>
  <si>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</si>
  <si>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</si>
  <si>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</si>
  <si>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</si>
  <si>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</si>
  <si>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</si>
  <si>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</si>
  <si>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Невыясненные поступления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</si>
  <si>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</si>
  <si>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</si>
  <si>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</si>
  <si>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</si>
  <si>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</si>
  <si>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</si>
  <si>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</si>
  <si>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</si>
  <si>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</si>
  <si>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</si>
  <si>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</si>
  <si>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</t>
  </si>
  <si>
    <t>Уточнено</t>
  </si>
  <si>
    <t>К утвержденному</t>
  </si>
  <si>
    <t>К уточненному</t>
  </si>
  <si>
    <t>Исполнено в 2022 году</t>
  </si>
  <si>
    <t>Утверждено на 2023 год</t>
  </si>
  <si>
    <t>Исполнено в 2023 году</t>
  </si>
  <si>
    <t>Исполнение 2023 к 2022</t>
  </si>
  <si>
    <t>% исполнения бюджета за 2023 год</t>
  </si>
  <si>
    <t>Исполнение доходов бюджета муниципального образования муниципального района "Малоярославецкий район" на 01.07.2023 года.</t>
  </si>
  <si>
    <t>Инициативные платежи</t>
  </si>
</sst>
</file>

<file path=xl/styles.xml><?xml version="1.0" encoding="utf-8"?>
<styleSheet xmlns="http://schemas.openxmlformats.org/spreadsheetml/2006/main">
  <fonts count="15">
    <font>
      <sz val="11"/>
      <name val="Calibri"/>
      <family val="2"/>
    </font>
    <font>
      <b/>
      <sz val="12"/>
      <color rgb="FF000000"/>
      <name val="Arial Cyr"/>
      <family val="2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4" fillId="0" borderId="1">
      <alignment horizontal="center" vertical="center" wrapText="1"/>
    </xf>
    <xf numFmtId="49" fontId="4" fillId="0" borderId="1">
      <alignment horizontal="center" vertical="top" shrinkToFit="1"/>
    </xf>
    <xf numFmtId="0" fontId="4" fillId="0" borderId="1">
      <alignment horizontal="left" vertical="top" wrapText="1"/>
    </xf>
    <xf numFmtId="4" fontId="8" fillId="2" borderId="1">
      <alignment horizontal="right" vertical="top" shrinkToFit="1"/>
    </xf>
    <xf numFmtId="0" fontId="12" fillId="0" borderId="0"/>
    <xf numFmtId="0" fontId="13" fillId="0" borderId="0">
      <alignment horizontal="left" wrapText="1"/>
    </xf>
    <xf numFmtId="0" fontId="13" fillId="0" borderId="0"/>
    <xf numFmtId="0" fontId="14" fillId="0" borderId="0">
      <alignment horizontal="center" wrapText="1"/>
    </xf>
    <xf numFmtId="0" fontId="14" fillId="0" borderId="0">
      <alignment horizontal="center"/>
    </xf>
    <xf numFmtId="0" fontId="13" fillId="0" borderId="0">
      <alignment horizontal="right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3">
      <alignment horizontal="center" vertical="center" wrapText="1"/>
    </xf>
    <xf numFmtId="1" fontId="13" fillId="0" borderId="1">
      <alignment horizontal="center" vertical="top" shrinkToFit="1"/>
    </xf>
    <xf numFmtId="0" fontId="13" fillId="0" borderId="1">
      <alignment horizontal="left" vertical="top" wrapText="1"/>
    </xf>
    <xf numFmtId="0" fontId="13" fillId="0" borderId="1">
      <alignment horizontal="center" vertical="top" wrapText="1"/>
    </xf>
    <xf numFmtId="4" fontId="11" fillId="2" borderId="1">
      <alignment horizontal="right" vertical="top" shrinkToFit="1"/>
    </xf>
    <xf numFmtId="10" fontId="11" fillId="2" borderId="1">
      <alignment horizontal="center" vertical="top" shrinkToFit="1"/>
    </xf>
    <xf numFmtId="1" fontId="11" fillId="0" borderId="1">
      <alignment horizontal="left" vertical="top" shrinkToFit="1"/>
    </xf>
    <xf numFmtId="1" fontId="11" fillId="0" borderId="4">
      <alignment horizontal="left" vertical="top" shrinkToFit="1"/>
    </xf>
    <xf numFmtId="4" fontId="11" fillId="4" borderId="1">
      <alignment horizontal="right" vertical="top" shrinkToFit="1"/>
    </xf>
    <xf numFmtId="10" fontId="11" fillId="4" borderId="1">
      <alignment horizontal="center" vertical="top" shrinkToFit="1"/>
    </xf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5" borderId="0"/>
    <xf numFmtId="4" fontId="13" fillId="0" borderId="1">
      <alignment horizontal="right" vertical="top" shrinkToFit="1"/>
    </xf>
    <xf numFmtId="10" fontId="13" fillId="0" borderId="1">
      <alignment horizontal="center" vertical="top" shrinkToFit="1"/>
    </xf>
    <xf numFmtId="0" fontId="13" fillId="5" borderId="0">
      <alignment horizontal="left"/>
    </xf>
  </cellStyleXfs>
  <cellXfs count="35">
    <xf numFmtId="0" fontId="0" fillId="0" borderId="0" xfId="0"/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4" fontId="3" fillId="0" borderId="0" xfId="0" applyNumberFormat="1" applyFont="1" applyProtection="1">
      <protection locked="0"/>
    </xf>
    <xf numFmtId="0" fontId="7" fillId="0" borderId="2" xfId="0" applyFont="1" applyBorder="1" applyProtection="1">
      <protection locked="0"/>
    </xf>
    <xf numFmtId="4" fontId="7" fillId="0" borderId="2" xfId="0" applyNumberFormat="1" applyFont="1" applyBorder="1" applyProtection="1"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6" fillId="0" borderId="2" xfId="4" applyFont="1" applyBorder="1">
      <alignment horizontal="left" vertical="top" wrapText="1"/>
    </xf>
    <xf numFmtId="0" fontId="5" fillId="0" borderId="2" xfId="4" applyFont="1" applyBorder="1">
      <alignment horizontal="left" vertical="top" wrapText="1"/>
    </xf>
    <xf numFmtId="4" fontId="5" fillId="3" borderId="2" xfId="5" applyFont="1" applyFill="1" applyBorder="1">
      <alignment horizontal="right" vertical="top" shrinkToFit="1"/>
    </xf>
    <xf numFmtId="0" fontId="7" fillId="0" borderId="2" xfId="0" applyFont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4" fontId="9" fillId="0" borderId="2" xfId="0" applyNumberFormat="1" applyFont="1" applyBorder="1" applyProtection="1">
      <protection locked="0"/>
    </xf>
    <xf numFmtId="4" fontId="5" fillId="3" borderId="1" xfId="5" applyNumberFormat="1" applyFont="1" applyFill="1" applyAlignment="1" applyProtection="1">
      <alignment horizontal="right" vertical="top" shrinkToFit="1"/>
    </xf>
    <xf numFmtId="4" fontId="6" fillId="3" borderId="2" xfId="5" applyFont="1" applyFill="1" applyBorder="1" applyAlignment="1">
      <alignment horizontal="right" vertical="top" shrinkToFit="1"/>
    </xf>
    <xf numFmtId="4" fontId="6" fillId="3" borderId="1" xfId="5" applyNumberFormat="1" applyFont="1" applyFill="1" applyAlignment="1" applyProtection="1">
      <alignment horizontal="right" vertical="top" shrinkToFit="1"/>
    </xf>
    <xf numFmtId="4" fontId="6" fillId="3" borderId="1" xfId="5" applyFont="1" applyFill="1" applyAlignment="1">
      <alignment horizontal="right" vertical="top" shrinkToFit="1"/>
    </xf>
    <xf numFmtId="3" fontId="6" fillId="3" borderId="2" xfId="5" applyNumberFormat="1" applyFont="1" applyFill="1" applyBorder="1" applyAlignment="1">
      <alignment horizontal="right" vertical="top" shrinkToFit="1"/>
    </xf>
    <xf numFmtId="3" fontId="7" fillId="0" borderId="2" xfId="0" applyNumberFormat="1" applyFont="1" applyBorder="1" applyAlignment="1" applyProtection="1">
      <alignment vertical="top"/>
      <protection locked="0"/>
    </xf>
    <xf numFmtId="4" fontId="6" fillId="0" borderId="2" xfId="5" applyFont="1" applyFill="1" applyBorder="1" applyAlignment="1">
      <alignment horizontal="right" vertical="top" shrinkToFit="1"/>
    </xf>
    <xf numFmtId="4" fontId="6" fillId="0" borderId="1" xfId="5" applyFont="1" applyFill="1" applyAlignment="1">
      <alignment horizontal="right" vertical="top" shrinkToFit="1"/>
    </xf>
    <xf numFmtId="3" fontId="6" fillId="0" borderId="2" xfId="5" applyNumberFormat="1" applyFont="1" applyFill="1" applyBorder="1" applyAlignment="1">
      <alignment horizontal="right" vertical="top" shrinkToFit="1"/>
    </xf>
    <xf numFmtId="4" fontId="5" fillId="3" borderId="2" xfId="5" applyFont="1" applyFill="1" applyBorder="1" applyAlignment="1">
      <alignment horizontal="right" vertical="top" shrinkToFit="1"/>
    </xf>
    <xf numFmtId="4" fontId="7" fillId="0" borderId="2" xfId="0" applyNumberFormat="1" applyFont="1" applyBorder="1" applyAlignment="1" applyProtection="1">
      <alignment vertical="top"/>
      <protection locked="0"/>
    </xf>
    <xf numFmtId="4" fontId="7" fillId="0" borderId="1" xfId="0" applyNumberFormat="1" applyFont="1" applyBorder="1" applyAlignment="1" applyProtection="1">
      <alignment vertical="top"/>
      <protection locked="0"/>
    </xf>
    <xf numFmtId="4" fontId="9" fillId="0" borderId="2" xfId="0" applyNumberFormat="1" applyFont="1" applyBorder="1" applyAlignment="1" applyProtection="1">
      <alignment vertical="top"/>
      <protection locked="0"/>
    </xf>
    <xf numFmtId="4" fontId="9" fillId="0" borderId="1" xfId="0" applyNumberFormat="1" applyFont="1" applyFill="1" applyBorder="1" applyAlignment="1" applyProtection="1">
      <alignment vertical="top"/>
      <protection locked="0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4" fontId="5" fillId="3" borderId="0" xfId="5" applyFont="1" applyFill="1" applyBorder="1">
      <alignment horizontal="right" vertical="top" shrinkToFit="1"/>
    </xf>
    <xf numFmtId="0" fontId="2" fillId="0" borderId="0" xfId="1" applyFont="1" applyAlignment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6" borderId="2" xfId="2" applyFont="1" applyFill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abSelected="1" zoomScaleNormal="100" workbookViewId="0">
      <pane xSplit="1" topLeftCell="B1" activePane="topRight" state="frozen"/>
      <selection activeCell="B1" sqref="B1"/>
      <selection pane="topRight" activeCell="A2" sqref="A2:A3"/>
    </sheetView>
  </sheetViews>
  <sheetFormatPr defaultRowHeight="15" outlineLevelRow="3"/>
  <cols>
    <col min="1" max="1" width="62.85546875" style="1" customWidth="1"/>
    <col min="2" max="5" width="17.28515625" style="1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30" t="s">
        <v>48</v>
      </c>
      <c r="B1" s="30"/>
      <c r="C1" s="30"/>
      <c r="D1" s="30"/>
      <c r="E1" s="30"/>
      <c r="F1" s="30"/>
      <c r="G1" s="30"/>
      <c r="H1" s="30"/>
    </row>
    <row r="2" spans="1:8" ht="37.5" customHeight="1">
      <c r="A2" s="31" t="s">
        <v>0</v>
      </c>
      <c r="B2" s="32" t="s">
        <v>44</v>
      </c>
      <c r="C2" s="32"/>
      <c r="D2" s="33" t="s">
        <v>45</v>
      </c>
      <c r="E2" s="34" t="s">
        <v>43</v>
      </c>
      <c r="F2" s="31" t="s">
        <v>46</v>
      </c>
      <c r="G2" s="32" t="s">
        <v>47</v>
      </c>
      <c r="H2" s="32"/>
    </row>
    <row r="3" spans="1:8" ht="51" customHeight="1">
      <c r="A3" s="31"/>
      <c r="B3" s="28" t="s">
        <v>39</v>
      </c>
      <c r="C3" s="27" t="s">
        <v>40</v>
      </c>
      <c r="D3" s="33"/>
      <c r="E3" s="34"/>
      <c r="F3" s="31"/>
      <c r="G3" s="27" t="s">
        <v>41</v>
      </c>
      <c r="H3" s="6" t="s">
        <v>42</v>
      </c>
    </row>
    <row r="4" spans="1:8" s="2" customFormat="1" ht="15" customHeight="1">
      <c r="A4" s="7" t="s">
        <v>1</v>
      </c>
      <c r="B4" s="14">
        <f>B5+B33</f>
        <v>2673075019.1199999</v>
      </c>
      <c r="C4" s="14">
        <f>C5+C33</f>
        <v>2749102863.8199997</v>
      </c>
      <c r="D4" s="15">
        <f>D5+D33</f>
        <v>1211692840.2999997</v>
      </c>
      <c r="E4" s="16">
        <f>E5+E33</f>
        <v>1530675285.4100001</v>
      </c>
      <c r="F4" s="17">
        <f>D4/E4*100</f>
        <v>79.160671884464435</v>
      </c>
      <c r="G4" s="17">
        <f>D4/B4*100</f>
        <v>45.32954861472237</v>
      </c>
      <c r="H4" s="18">
        <f>D4/C4*100</f>
        <v>44.075936780928565</v>
      </c>
    </row>
    <row r="5" spans="1:8" s="2" customFormat="1" ht="15" customHeight="1" outlineLevel="1">
      <c r="A5" s="7" t="s">
        <v>2</v>
      </c>
      <c r="B5" s="19">
        <f>B6+B20</f>
        <v>580638987.62</v>
      </c>
      <c r="C5" s="19">
        <f>C6+C20</f>
        <v>580726265.51999998</v>
      </c>
      <c r="D5" s="15">
        <f>D6+D20</f>
        <v>267769609.68999994</v>
      </c>
      <c r="E5" s="20">
        <f>E6+E20</f>
        <v>277775918.10999995</v>
      </c>
      <c r="F5" s="21">
        <f t="shared" ref="F5:F42" si="0">D5/E5*100</f>
        <v>96.397704852140038</v>
      </c>
      <c r="G5" s="21">
        <f t="shared" ref="G5:G42" si="1">D5/B5*100</f>
        <v>46.116367553541224</v>
      </c>
      <c r="H5" s="18">
        <f t="shared" ref="H5:H42" si="2">D5/C5*100</f>
        <v>46.109436681020597</v>
      </c>
    </row>
    <row r="6" spans="1:8" s="2" customFormat="1" ht="15" customHeight="1" outlineLevel="1">
      <c r="A6" s="7" t="s">
        <v>3</v>
      </c>
      <c r="B6" s="19">
        <f>B7+B10+B11+B17+B18+B19</f>
        <v>517347118.81999999</v>
      </c>
      <c r="C6" s="19">
        <f>C7+C10+C11+C17+C18+C19</f>
        <v>517347118.81999999</v>
      </c>
      <c r="D6" s="15">
        <f>D7+D10+D11+D17+D18+D19</f>
        <v>241380547.10999992</v>
      </c>
      <c r="E6" s="20">
        <f>E7+E10+E11+E17+E18+E19</f>
        <v>239258904.82999998</v>
      </c>
      <c r="F6" s="21">
        <f t="shared" si="0"/>
        <v>100.88675582691789</v>
      </c>
      <c r="G6" s="21">
        <f t="shared" si="1"/>
        <v>46.657367622063276</v>
      </c>
      <c r="H6" s="18">
        <f t="shared" si="2"/>
        <v>46.657367622063276</v>
      </c>
    </row>
    <row r="7" spans="1:8" ht="15" customHeight="1" outlineLevel="2">
      <c r="A7" s="8" t="s">
        <v>4</v>
      </c>
      <c r="B7" s="22">
        <f>B8+B9</f>
        <v>339247130</v>
      </c>
      <c r="C7" s="22">
        <f>C8+C9</f>
        <v>339247130</v>
      </c>
      <c r="D7" s="13">
        <f>D8+D9</f>
        <v>155820045.67999998</v>
      </c>
      <c r="E7" s="9">
        <f>E8+E9</f>
        <v>143740328.70999998</v>
      </c>
      <c r="F7" s="17">
        <f t="shared" si="0"/>
        <v>108.40384676896848</v>
      </c>
      <c r="G7" s="17">
        <f t="shared" si="1"/>
        <v>45.931131585402056</v>
      </c>
      <c r="H7" s="18">
        <f t="shared" si="2"/>
        <v>45.931131585402056</v>
      </c>
    </row>
    <row r="8" spans="1:8" ht="15" customHeight="1" outlineLevel="3">
      <c r="A8" s="8" t="s">
        <v>5</v>
      </c>
      <c r="B8" s="22">
        <v>8778405</v>
      </c>
      <c r="C8" s="22">
        <v>8778405</v>
      </c>
      <c r="D8" s="13">
        <v>5022943.45</v>
      </c>
      <c r="E8" s="9">
        <v>7075777.4800000004</v>
      </c>
      <c r="F8" s="17">
        <f t="shared" si="0"/>
        <v>70.987866198415276</v>
      </c>
      <c r="G8" s="17">
        <f t="shared" si="1"/>
        <v>57.219317746219275</v>
      </c>
      <c r="H8" s="18">
        <f t="shared" si="2"/>
        <v>57.219317746219275</v>
      </c>
    </row>
    <row r="9" spans="1:8" ht="15" customHeight="1" outlineLevel="3">
      <c r="A9" s="8" t="s">
        <v>6</v>
      </c>
      <c r="B9" s="22">
        <v>330468725</v>
      </c>
      <c r="C9" s="22">
        <v>330468725</v>
      </c>
      <c r="D9" s="13">
        <v>150797102.22999999</v>
      </c>
      <c r="E9" s="9">
        <v>136664551.22999999</v>
      </c>
      <c r="F9" s="17">
        <f t="shared" si="0"/>
        <v>110.34105104272108</v>
      </c>
      <c r="G9" s="17">
        <f t="shared" si="1"/>
        <v>45.631277885675864</v>
      </c>
      <c r="H9" s="18">
        <f t="shared" si="2"/>
        <v>45.631277885675864</v>
      </c>
    </row>
    <row r="10" spans="1:8" ht="25.5" outlineLevel="2">
      <c r="A10" s="8" t="s">
        <v>7</v>
      </c>
      <c r="B10" s="22">
        <v>32950360</v>
      </c>
      <c r="C10" s="22">
        <v>32950360</v>
      </c>
      <c r="D10" s="13">
        <v>17956044.609999999</v>
      </c>
      <c r="E10" s="9">
        <v>17283271.510000002</v>
      </c>
      <c r="F10" s="17">
        <f t="shared" si="0"/>
        <v>103.89262588168411</v>
      </c>
      <c r="G10" s="17">
        <f t="shared" si="1"/>
        <v>54.494228924964702</v>
      </c>
      <c r="H10" s="18">
        <f t="shared" si="2"/>
        <v>54.494228924964702</v>
      </c>
    </row>
    <row r="11" spans="1:8" ht="15" customHeight="1" outlineLevel="2">
      <c r="A11" s="8" t="s">
        <v>8</v>
      </c>
      <c r="B11" s="22">
        <f>B12+B13+B14+B15+B16</f>
        <v>112789628.81999999</v>
      </c>
      <c r="C11" s="22">
        <f>C12+C13+C14+C15+C16</f>
        <v>112789628.81999999</v>
      </c>
      <c r="D11" s="13">
        <f>D12+D13+D14+D15+D16</f>
        <v>50311018.769999996</v>
      </c>
      <c r="E11" s="9">
        <f>E12+E13+E14+E15+E16</f>
        <v>60875104.909999996</v>
      </c>
      <c r="F11" s="17">
        <f t="shared" si="0"/>
        <v>82.646294974574033</v>
      </c>
      <c r="G11" s="17">
        <f t="shared" si="1"/>
        <v>44.606068214206928</v>
      </c>
      <c r="H11" s="18">
        <f t="shared" si="2"/>
        <v>44.606068214206928</v>
      </c>
    </row>
    <row r="12" spans="1:8" ht="25.5" customHeight="1" outlineLevel="3">
      <c r="A12" s="8" t="s">
        <v>9</v>
      </c>
      <c r="B12" s="22">
        <v>97401544.819999993</v>
      </c>
      <c r="C12" s="22">
        <v>97401544.819999993</v>
      </c>
      <c r="D12" s="13">
        <v>43293525.899999999</v>
      </c>
      <c r="E12" s="9">
        <v>49533671.210000001</v>
      </c>
      <c r="F12" s="17">
        <f t="shared" si="0"/>
        <v>87.402215185010917</v>
      </c>
      <c r="G12" s="17">
        <f t="shared" si="1"/>
        <v>44.448500257369943</v>
      </c>
      <c r="H12" s="18">
        <f t="shared" si="2"/>
        <v>44.448500257369943</v>
      </c>
    </row>
    <row r="13" spans="1:8" ht="15" customHeight="1" outlineLevel="3">
      <c r="A13" s="8" t="s">
        <v>10</v>
      </c>
      <c r="B13" s="22">
        <v>0</v>
      </c>
      <c r="C13" s="22">
        <v>0</v>
      </c>
      <c r="D13" s="13">
        <v>-290034.64</v>
      </c>
      <c r="E13" s="9">
        <v>769924.08</v>
      </c>
      <c r="F13" s="17">
        <f t="shared" si="0"/>
        <v>-37.670550582078178</v>
      </c>
      <c r="G13" s="17"/>
      <c r="H13" s="18"/>
    </row>
    <row r="14" spans="1:8" ht="15" customHeight="1" outlineLevel="3">
      <c r="A14" s="8" t="s">
        <v>11</v>
      </c>
      <c r="B14" s="22">
        <v>165667</v>
      </c>
      <c r="C14" s="22">
        <v>165667</v>
      </c>
      <c r="D14" s="13">
        <v>277683.93</v>
      </c>
      <c r="E14" s="9">
        <v>83591.58</v>
      </c>
      <c r="F14" s="17"/>
      <c r="G14" s="17">
        <f t="shared" si="1"/>
        <v>167.61571707099182</v>
      </c>
      <c r="H14" s="18">
        <f t="shared" si="2"/>
        <v>167.61571707099182</v>
      </c>
    </row>
    <row r="15" spans="1:8" ht="15" customHeight="1" outlineLevel="3">
      <c r="A15" s="8" t="s">
        <v>12</v>
      </c>
      <c r="B15" s="22">
        <v>15222417</v>
      </c>
      <c r="C15" s="22">
        <v>15222417</v>
      </c>
      <c r="D15" s="13">
        <v>7029843.5800000001</v>
      </c>
      <c r="E15" s="9">
        <v>10487918.039999999</v>
      </c>
      <c r="F15" s="17">
        <f t="shared" si="0"/>
        <v>67.028017888667648</v>
      </c>
      <c r="G15" s="17">
        <f t="shared" si="1"/>
        <v>46.180863262384683</v>
      </c>
      <c r="H15" s="18">
        <f t="shared" si="2"/>
        <v>46.180863262384683</v>
      </c>
    </row>
    <row r="16" spans="1:8" ht="15" customHeight="1" outlineLevel="3">
      <c r="A16" s="8" t="s">
        <v>13</v>
      </c>
      <c r="B16" s="22">
        <v>0</v>
      </c>
      <c r="C16" s="22">
        <v>0</v>
      </c>
      <c r="D16" s="13">
        <v>0</v>
      </c>
      <c r="E16" s="9">
        <v>0</v>
      </c>
      <c r="F16" s="17"/>
      <c r="G16" s="17"/>
      <c r="H16" s="18"/>
    </row>
    <row r="17" spans="1:8" ht="15" customHeight="1" outlineLevel="2">
      <c r="A17" s="8" t="s">
        <v>14</v>
      </c>
      <c r="B17" s="22">
        <v>22660000</v>
      </c>
      <c r="C17" s="22">
        <v>22660000</v>
      </c>
      <c r="D17" s="13">
        <v>12203184.539999999</v>
      </c>
      <c r="E17" s="9">
        <v>12173262.140000001</v>
      </c>
      <c r="F17" s="17">
        <f t="shared" si="0"/>
        <v>100.24580428529242</v>
      </c>
      <c r="G17" s="17">
        <f t="shared" si="1"/>
        <v>53.853418093556925</v>
      </c>
      <c r="H17" s="18">
        <f t="shared" si="2"/>
        <v>53.853418093556925</v>
      </c>
    </row>
    <row r="18" spans="1:8" ht="15" customHeight="1" outlineLevel="2">
      <c r="A18" s="8" t="s">
        <v>15</v>
      </c>
      <c r="B18" s="22">
        <v>9700000</v>
      </c>
      <c r="C18" s="22">
        <v>9700000</v>
      </c>
      <c r="D18" s="13">
        <v>5090253.51</v>
      </c>
      <c r="E18" s="9">
        <v>5185200.76</v>
      </c>
      <c r="F18" s="17">
        <f t="shared" si="0"/>
        <v>98.168879964447115</v>
      </c>
      <c r="G18" s="17">
        <f t="shared" si="1"/>
        <v>52.476840309278352</v>
      </c>
      <c r="H18" s="18">
        <f t="shared" si="2"/>
        <v>52.476840309278352</v>
      </c>
    </row>
    <row r="19" spans="1:8" ht="25.5" outlineLevel="2">
      <c r="A19" s="8" t="s">
        <v>16</v>
      </c>
      <c r="B19" s="22"/>
      <c r="C19" s="22"/>
      <c r="D19" s="13">
        <v>0</v>
      </c>
      <c r="E19" s="9">
        <v>1736.8</v>
      </c>
      <c r="F19" s="17"/>
      <c r="G19" s="17"/>
      <c r="H19" s="18"/>
    </row>
    <row r="20" spans="1:8" s="2" customFormat="1" ht="14.25" outlineLevel="2">
      <c r="A20" s="7" t="s">
        <v>17</v>
      </c>
      <c r="B20" s="19">
        <f>B21+B22+B23+B26+B28+B29</f>
        <v>63291868.799999997</v>
      </c>
      <c r="C20" s="19">
        <f>C21+C22+C23+C26+C28+C29</f>
        <v>63379146.699999996</v>
      </c>
      <c r="D20" s="15">
        <f>D21+D22+D23+D26+D28+D29</f>
        <v>26389062.580000002</v>
      </c>
      <c r="E20" s="20">
        <f>E21+E22+E23+E26+E28+E29</f>
        <v>38517013.279999994</v>
      </c>
      <c r="F20" s="21">
        <f t="shared" si="0"/>
        <v>68.512743675539753</v>
      </c>
      <c r="G20" s="21">
        <f t="shared" si="1"/>
        <v>41.694238265247755</v>
      </c>
      <c r="H20" s="18">
        <f t="shared" si="2"/>
        <v>41.636822131592382</v>
      </c>
    </row>
    <row r="21" spans="1:8" ht="25.5" outlineLevel="2">
      <c r="A21" s="8" t="s">
        <v>18</v>
      </c>
      <c r="B21" s="22">
        <v>15278867.800000001</v>
      </c>
      <c r="C21" s="22">
        <v>15278867.800000001</v>
      </c>
      <c r="D21" s="13">
        <v>6417414.1399999997</v>
      </c>
      <c r="E21" s="9">
        <v>13524430.09</v>
      </c>
      <c r="F21" s="17">
        <f t="shared" si="0"/>
        <v>47.450532830548276</v>
      </c>
      <c r="G21" s="17">
        <f t="shared" si="1"/>
        <v>42.001895847282604</v>
      </c>
      <c r="H21" s="18">
        <f t="shared" si="2"/>
        <v>42.001895847282604</v>
      </c>
    </row>
    <row r="22" spans="1:8" outlineLevel="2">
      <c r="A22" s="8" t="s">
        <v>19</v>
      </c>
      <c r="B22" s="22">
        <v>1440000</v>
      </c>
      <c r="C22" s="22">
        <v>1440000</v>
      </c>
      <c r="D22" s="13">
        <v>1707443.82</v>
      </c>
      <c r="E22" s="9">
        <v>1203258.73</v>
      </c>
      <c r="F22" s="17">
        <f t="shared" si="0"/>
        <v>141.9016357354831</v>
      </c>
      <c r="G22" s="17">
        <f t="shared" si="1"/>
        <v>118.57248749999999</v>
      </c>
      <c r="H22" s="18">
        <f t="shared" si="2"/>
        <v>118.57248749999999</v>
      </c>
    </row>
    <row r="23" spans="1:8" ht="25.5" outlineLevel="2">
      <c r="A23" s="8" t="s">
        <v>20</v>
      </c>
      <c r="B23" s="22">
        <f>B24+B25</f>
        <v>24575500</v>
      </c>
      <c r="C23" s="22">
        <f>C24+C25</f>
        <v>24575500</v>
      </c>
      <c r="D23" s="13">
        <f>D24+D25</f>
        <v>11898984.65</v>
      </c>
      <c r="E23" s="9">
        <f>E24+E25</f>
        <v>11668850.280000001</v>
      </c>
      <c r="F23" s="17">
        <f t="shared" si="0"/>
        <v>101.9722111817172</v>
      </c>
      <c r="G23" s="17">
        <f t="shared" si="1"/>
        <v>48.418077556916444</v>
      </c>
      <c r="H23" s="18">
        <f t="shared" si="2"/>
        <v>48.418077556916444</v>
      </c>
    </row>
    <row r="24" spans="1:8" ht="15" customHeight="1" outlineLevel="3">
      <c r="A24" s="8" t="s">
        <v>21</v>
      </c>
      <c r="B24" s="22">
        <v>24575500</v>
      </c>
      <c r="C24" s="22">
        <v>24575500</v>
      </c>
      <c r="D24" s="13">
        <v>11680906.17</v>
      </c>
      <c r="E24" s="9">
        <v>11176806.050000001</v>
      </c>
      <c r="F24" s="17">
        <f t="shared" si="0"/>
        <v>104.51023412005974</v>
      </c>
      <c r="G24" s="17">
        <f t="shared" si="1"/>
        <v>47.5306958963195</v>
      </c>
      <c r="H24" s="18">
        <f t="shared" si="2"/>
        <v>47.5306958963195</v>
      </c>
    </row>
    <row r="25" spans="1:8" ht="15" customHeight="1" outlineLevel="3">
      <c r="A25" s="8" t="s">
        <v>22</v>
      </c>
      <c r="B25" s="22"/>
      <c r="C25" s="22"/>
      <c r="D25" s="13">
        <v>218078.48</v>
      </c>
      <c r="E25" s="9">
        <v>492044.23</v>
      </c>
      <c r="F25" s="17"/>
      <c r="G25" s="17"/>
      <c r="H25" s="18"/>
    </row>
    <row r="26" spans="1:8" ht="25.5" customHeight="1" outlineLevel="2">
      <c r="A26" s="8" t="s">
        <v>23</v>
      </c>
      <c r="B26" s="22">
        <v>20347501</v>
      </c>
      <c r="C26" s="22">
        <v>20347501</v>
      </c>
      <c r="D26" s="13">
        <v>5498638.2400000002</v>
      </c>
      <c r="E26" s="9">
        <v>11232098.189999999</v>
      </c>
      <c r="F26" s="17">
        <f t="shared" si="0"/>
        <v>48.954684574387613</v>
      </c>
      <c r="G26" s="17">
        <f t="shared" si="1"/>
        <v>27.023653862948578</v>
      </c>
      <c r="H26" s="18">
        <f t="shared" si="2"/>
        <v>27.023653862948578</v>
      </c>
    </row>
    <row r="27" spans="1:8" ht="25.5" outlineLevel="3">
      <c r="A27" s="8" t="s">
        <v>24</v>
      </c>
      <c r="B27" s="22">
        <v>20347501</v>
      </c>
      <c r="C27" s="22">
        <v>20347501</v>
      </c>
      <c r="D27" s="13">
        <v>5498638.2400000002</v>
      </c>
      <c r="E27" s="9">
        <v>11214542.189999999</v>
      </c>
      <c r="F27" s="17">
        <f t="shared" si="0"/>
        <v>49.031321536273971</v>
      </c>
      <c r="G27" s="17">
        <f t="shared" si="1"/>
        <v>27.023653862948578</v>
      </c>
      <c r="H27" s="18">
        <f t="shared" si="2"/>
        <v>27.023653862948578</v>
      </c>
    </row>
    <row r="28" spans="1:8" outlineLevel="2">
      <c r="A28" s="8" t="s">
        <v>25</v>
      </c>
      <c r="B28" s="22">
        <v>1650000</v>
      </c>
      <c r="C28" s="22">
        <v>1650000</v>
      </c>
      <c r="D28" s="13">
        <v>841503.02</v>
      </c>
      <c r="E28" s="9">
        <v>876903.3</v>
      </c>
      <c r="F28" s="17">
        <f t="shared" si="0"/>
        <v>95.963034920726145</v>
      </c>
      <c r="G28" s="17">
        <f t="shared" si="1"/>
        <v>51.000183030303035</v>
      </c>
      <c r="H28" s="18">
        <f t="shared" si="2"/>
        <v>51.000183030303035</v>
      </c>
    </row>
    <row r="29" spans="1:8" ht="15" customHeight="1" outlineLevel="2">
      <c r="A29" s="8" t="s">
        <v>26</v>
      </c>
      <c r="B29" s="22">
        <f>B30+B31</f>
        <v>0</v>
      </c>
      <c r="C29" s="22">
        <f>C30+C31+C32</f>
        <v>87277.9</v>
      </c>
      <c r="D29" s="22">
        <f>D30+D31+D32</f>
        <v>25078.71</v>
      </c>
      <c r="E29" s="9">
        <f>E30+E31</f>
        <v>11472.689999999999</v>
      </c>
      <c r="F29" s="17"/>
      <c r="G29" s="17"/>
      <c r="H29" s="18"/>
    </row>
    <row r="30" spans="1:8" ht="15" customHeight="1" outlineLevel="3">
      <c r="A30" s="8" t="s">
        <v>27</v>
      </c>
      <c r="B30" s="22"/>
      <c r="C30" s="22"/>
      <c r="D30" s="13">
        <v>-6770.25</v>
      </c>
      <c r="E30" s="9">
        <v>9325.89</v>
      </c>
      <c r="F30" s="17"/>
      <c r="G30" s="17"/>
      <c r="H30" s="18"/>
    </row>
    <row r="31" spans="1:8" ht="15" customHeight="1" outlineLevel="3">
      <c r="A31" s="8" t="s">
        <v>28</v>
      </c>
      <c r="B31" s="22"/>
      <c r="C31" s="22"/>
      <c r="D31" s="13">
        <v>19373.84</v>
      </c>
      <c r="E31" s="9">
        <v>2146.8000000000002</v>
      </c>
      <c r="F31" s="17"/>
      <c r="G31" s="17"/>
      <c r="H31" s="18"/>
    </row>
    <row r="32" spans="1:8" ht="15" customHeight="1" outlineLevel="3">
      <c r="A32" s="8" t="s">
        <v>49</v>
      </c>
      <c r="B32" s="22"/>
      <c r="C32" s="22">
        <v>87277.9</v>
      </c>
      <c r="D32" s="13">
        <v>12475.12</v>
      </c>
      <c r="E32" s="29"/>
      <c r="F32" s="17"/>
      <c r="G32" s="17"/>
      <c r="H32" s="18"/>
    </row>
    <row r="33" spans="1:8">
      <c r="A33" s="4" t="s">
        <v>29</v>
      </c>
      <c r="B33" s="23">
        <f>B34+B39+B40+B41</f>
        <v>2092436031.5</v>
      </c>
      <c r="C33" s="23">
        <f>C34+C39+C40+C41</f>
        <v>2168376598.2999997</v>
      </c>
      <c r="D33" s="23">
        <f>D34+D39+D40+D41</f>
        <v>943923230.6099999</v>
      </c>
      <c r="E33" s="24">
        <f>E34+E39+E40+E41</f>
        <v>1252899367.3000002</v>
      </c>
      <c r="F33" s="21">
        <f t="shared" si="0"/>
        <v>75.339109847597399</v>
      </c>
      <c r="G33" s="21">
        <f t="shared" si="1"/>
        <v>45.111210875743318</v>
      </c>
      <c r="H33" s="18">
        <f t="shared" si="2"/>
        <v>43.531332673025183</v>
      </c>
    </row>
    <row r="34" spans="1:8" ht="46.5" customHeight="1">
      <c r="A34" s="10" t="s">
        <v>30</v>
      </c>
      <c r="B34" s="23">
        <f>B35+B36+B37+B38</f>
        <v>2092436031.5</v>
      </c>
      <c r="C34" s="23">
        <f>C35+C36+C37+C38</f>
        <v>2168376598.2999997</v>
      </c>
      <c r="D34" s="23">
        <f>D35+D36+D37+D38</f>
        <v>945602981.68999994</v>
      </c>
      <c r="E34" s="24">
        <f>E35+E36+E37+E38</f>
        <v>1252817752.6600001</v>
      </c>
      <c r="F34" s="21">
        <f t="shared" si="0"/>
        <v>75.478095651365294</v>
      </c>
      <c r="G34" s="21">
        <f t="shared" si="1"/>
        <v>45.191488172382869</v>
      </c>
      <c r="H34" s="18">
        <f t="shared" si="2"/>
        <v>43.608798509970534</v>
      </c>
    </row>
    <row r="35" spans="1:8">
      <c r="A35" s="11" t="s">
        <v>31</v>
      </c>
      <c r="B35" s="25"/>
      <c r="C35" s="26">
        <v>2187360</v>
      </c>
      <c r="D35" s="26">
        <v>911400</v>
      </c>
      <c r="E35" s="12">
        <v>909713.12</v>
      </c>
      <c r="F35" s="17"/>
      <c r="G35" s="17"/>
      <c r="H35" s="18"/>
    </row>
    <row r="36" spans="1:8" ht="26.25">
      <c r="A36" s="11" t="s">
        <v>32</v>
      </c>
      <c r="B36" s="25">
        <v>692217476.69000006</v>
      </c>
      <c r="C36" s="26">
        <v>723682634.62</v>
      </c>
      <c r="D36" s="26">
        <v>146103857.53999999</v>
      </c>
      <c r="E36" s="12">
        <v>162076634.03999999</v>
      </c>
      <c r="F36" s="17">
        <f t="shared" si="0"/>
        <v>90.144923360107555</v>
      </c>
      <c r="G36" s="17">
        <f t="shared" si="1"/>
        <v>21.106640970498145</v>
      </c>
      <c r="H36" s="18">
        <f t="shared" si="2"/>
        <v>20.18894064201471</v>
      </c>
    </row>
    <row r="37" spans="1:8">
      <c r="A37" s="11" t="s">
        <v>33</v>
      </c>
      <c r="B37" s="25">
        <v>1218611642</v>
      </c>
      <c r="C37" s="26">
        <v>1223990690</v>
      </c>
      <c r="D37" s="26">
        <v>728235645.65999997</v>
      </c>
      <c r="E37" s="12">
        <v>763801153.83000004</v>
      </c>
      <c r="F37" s="17">
        <f t="shared" si="0"/>
        <v>95.343616857390089</v>
      </c>
      <c r="G37" s="17">
        <f t="shared" si="1"/>
        <v>59.759452524580425</v>
      </c>
      <c r="H37" s="18">
        <f t="shared" si="2"/>
        <v>59.49682882473558</v>
      </c>
    </row>
    <row r="38" spans="1:8">
      <c r="A38" s="11" t="s">
        <v>34</v>
      </c>
      <c r="B38" s="25">
        <v>181606912.81</v>
      </c>
      <c r="C38" s="26">
        <v>218515913.68000001</v>
      </c>
      <c r="D38" s="26">
        <v>70352078.489999995</v>
      </c>
      <c r="E38" s="12">
        <v>326030251.67000002</v>
      </c>
      <c r="F38" s="17">
        <f t="shared" si="0"/>
        <v>21.578389775071756</v>
      </c>
      <c r="G38" s="17">
        <f t="shared" si="1"/>
        <v>38.738656696181742</v>
      </c>
      <c r="H38" s="18">
        <f t="shared" si="2"/>
        <v>32.195402753606899</v>
      </c>
    </row>
    <row r="39" spans="1:8" ht="26.25">
      <c r="A39" s="11" t="s">
        <v>35</v>
      </c>
      <c r="B39" s="25"/>
      <c r="C39" s="26"/>
      <c r="D39" s="26"/>
      <c r="E39" s="12"/>
      <c r="F39" s="17"/>
      <c r="G39" s="17"/>
      <c r="H39" s="18"/>
    </row>
    <row r="40" spans="1:8" ht="51.75">
      <c r="A40" s="11" t="s">
        <v>36</v>
      </c>
      <c r="B40" s="25"/>
      <c r="C40" s="26"/>
      <c r="D40" s="26">
        <v>30746</v>
      </c>
      <c r="E40" s="12">
        <v>653991.26</v>
      </c>
      <c r="F40" s="17">
        <f t="shared" si="0"/>
        <v>4.7012860691746861</v>
      </c>
      <c r="G40" s="17"/>
      <c r="H40" s="18"/>
    </row>
    <row r="41" spans="1:8" ht="39">
      <c r="A41" s="11" t="s">
        <v>37</v>
      </c>
      <c r="B41" s="25"/>
      <c r="C41" s="26"/>
      <c r="D41" s="26">
        <v>-1710497.08</v>
      </c>
      <c r="E41" s="12">
        <v>-572376.62</v>
      </c>
      <c r="F41" s="17">
        <f t="shared" si="0"/>
        <v>298.84118607080774</v>
      </c>
      <c r="G41" s="17"/>
      <c r="H41" s="18"/>
    </row>
    <row r="42" spans="1:8" s="2" customFormat="1" ht="14.25">
      <c r="A42" s="4" t="s">
        <v>38</v>
      </c>
      <c r="B42" s="23">
        <v>-41900000</v>
      </c>
      <c r="C42" s="23">
        <v>-75142739.400000006</v>
      </c>
      <c r="D42" s="23">
        <v>15095059.859999999</v>
      </c>
      <c r="E42" s="5">
        <v>82033379.629999995</v>
      </c>
      <c r="F42" s="17">
        <f t="shared" si="0"/>
        <v>18.401119066511875</v>
      </c>
      <c r="G42" s="17">
        <f t="shared" si="1"/>
        <v>-36.026395847255365</v>
      </c>
      <c r="H42" s="18">
        <f t="shared" si="2"/>
        <v>-20.088514180519745</v>
      </c>
    </row>
    <row r="43" spans="1:8">
      <c r="E43" s="3"/>
      <c r="F43" s="3"/>
    </row>
    <row r="44" spans="1:8">
      <c r="E44" s="3"/>
      <c r="F44" s="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01.07.2023</vt:lpstr>
      <vt:lpstr>'01.07.2023'!Заголовки_для_печати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2023-07-04T13:53:57Z</cp:lastPrinted>
  <dcterms:created xsi:type="dcterms:W3CDTF">2022-05-19T05:50:24Z</dcterms:created>
  <dcterms:modified xsi:type="dcterms:W3CDTF">2023-07-04T13:57:22Z</dcterms:modified>
</cp:coreProperties>
</file>