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03.24" sheetId="26" r:id="rId1"/>
  </sheets>
  <definedNames>
    <definedName name="_xlnm.Print_Titles" localSheetId="0">'01.03.24'!$3:$3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26"/>
  <c r="E20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B7"/>
  <c r="B6"/>
  <c r="B5" s="1"/>
  <c r="B4" s="1"/>
  <c r="G23" l="1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G20" l="1"/>
  <c r="F20"/>
  <c r="D5"/>
  <c r="G5" s="1"/>
  <c r="F6"/>
  <c r="G33"/>
  <c r="H33"/>
  <c r="F33"/>
  <c r="D4" l="1"/>
  <c r="H4" s="1"/>
  <c r="H5"/>
  <c r="F5"/>
  <c r="G4"/>
  <c r="F4" l="1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<sst xmlns="http://schemas.openxmlformats.org/spreadsheetml/2006/main" count="50" uniqueCount="50">
  <si>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</si>
  <si>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</si>
  <si>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</si>
  <si>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</si>
  <si>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</si>
  <si>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</si>
  <si>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</si>
  <si>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</si>
  <si>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</si>
  <si>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</si>
  <si>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</si>
  <si>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</si>
  <si>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</si>
  <si>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</si>
  <si>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</si>
  <si>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</si>
  <si>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</si>
  <si>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</si>
  <si>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</si>
  <si>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</si>
  <si>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</si>
  <si>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</si>
  <si>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</si>
  <si>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</si>
  <si>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</si>
  <si>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</si>
  <si>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</si>
  <si>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</si>
  <si>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</si>
  <si>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</si>
  <si>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</si>
  <si>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</si>
  <si>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</si>
  <si>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</si>
  <si>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</si>
  <si>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</si>
  <si>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</si>
  <si>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</si>
  <si>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</si>
  <si>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</si>
  <si>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</si>
  <si>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</si>
  <si>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2023 году</t>
  </si>
  <si>
    <t>% исполнения бюджета за 2023 год</t>
  </si>
  <si>
    <t>Инициативные платежи</t>
  </si>
  <si>
    <t>ПРОЧИЕ БЕЗВОЗМЕЗДНЫЕ ПОСТУПЛЕНИЯ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</si>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</sst>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42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0" fontId="5" fillId="0" borderId="2" xfId="4" applyFont="1" applyBorder="1">
      <alignment horizontal="left" vertical="top" wrapTex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3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36" t="s">
        <v>49</v>
      </c>
      <c r="B1" s="36"/>
      <c r="C1" s="36"/>
      <c r="D1" s="36"/>
      <c r="E1" s="36"/>
      <c r="F1" s="36"/>
      <c r="G1" s="36"/>
      <c r="H1" s="36"/>
    </row>
    <row r="2" spans="1:8" ht="37.5" customHeight="1">
      <c r="A2" s="37" t="s">
        <v>0</v>
      </c>
      <c r="B2" s="38" t="s">
        <v>46</v>
      </c>
      <c r="C2" s="38"/>
      <c r="D2" s="39" t="s">
        <v>47</v>
      </c>
      <c r="E2" s="40" t="s">
        <v>42</v>
      </c>
      <c r="F2" s="37" t="s">
        <v>48</v>
      </c>
      <c r="G2" s="38" t="s">
        <v>43</v>
      </c>
      <c r="H2" s="38"/>
    </row>
    <row r="3" spans="1:8" ht="51" customHeight="1">
      <c r="A3" s="37"/>
      <c r="B3" s="28" t="s">
        <v>38</v>
      </c>
      <c r="C3" s="27" t="s">
        <v>39</v>
      </c>
      <c r="D3" s="39"/>
      <c r="E3" s="41"/>
      <c r="F3" s="37"/>
      <c r="G3" s="27" t="s">
        <v>40</v>
      </c>
      <c r="H3" s="5" t="s">
        <v>41</v>
      </c>
    </row>
    <row r="4" spans="1:8" s="2" customFormat="1" ht="15" customHeight="1">
      <c r="A4" s="6" t="s">
        <v>1</v>
      </c>
      <c r="B4" s="14">
        <f>B5+B33</f>
        <v>2407305358.96</v>
      </c>
      <c r="C4" s="14">
        <f>C5+C33</f>
        <v>2444205334.3800001</v>
      </c>
      <c r="D4" s="15">
        <f>D5+D33</f>
        <v>329736244.81</v>
      </c>
      <c r="E4" s="16">
        <f>E5+E33</f>
        <v>284665494.69</v>
      </c>
      <c r="F4" s="17">
        <f>D4/E4*100</f>
        <v>115.83288138560029</v>
      </c>
      <c r="G4" s="17">
        <f>D4/B4*100</f>
        <v>13.697316943308435</v>
      </c>
      <c r="H4" s="18">
        <f>D4/C4*100</f>
        <v>13.490529628258146</v>
      </c>
    </row>
    <row r="5" spans="1:8" s="2" customFormat="1" ht="15" customHeight="1" outlineLevel="1">
      <c r="A5" s="6" t="s">
        <v>2</v>
      </c>
      <c r="B5" s="19">
        <f>B6+B20</f>
        <v>613584886.93000007</v>
      </c>
      <c r="C5" s="19">
        <f>C6+C20</f>
        <v>613584886.93000007</v>
      </c>
      <c r="D5" s="15">
        <f>D6+D20</f>
        <v>91047342.290000007</v>
      </c>
      <c r="E5" s="20">
        <f>E6+E20</f>
        <v>18073696.140000001</v>
      </c>
      <c r="F5" s="21">
        <f t="shared" ref="F5:F42" si="0">D5/E5*100</f>
        <v>503.75607504265594</v>
      </c>
      <c r="G5" s="21">
        <f t="shared" ref="G5:G42" si="1">D5/B5*100</f>
        <v>14.838589448567532</v>
      </c>
      <c r="H5" s="18">
        <f t="shared" ref="H5:H42" si="2">D5/C5*100</f>
        <v>14.838589448567532</v>
      </c>
    </row>
    <row r="6" spans="1:8" s="2" customFormat="1" ht="15" customHeight="1" outlineLevel="1">
      <c r="A6" s="6" t="s">
        <v>3</v>
      </c>
      <c r="B6" s="19">
        <f>B7+B10+B11+B17+B18+B19</f>
        <v>564893408.18000007</v>
      </c>
      <c r="C6" s="19">
        <f>C7+C10+C11+C17+C18+C19</f>
        <v>564893408.18000007</v>
      </c>
      <c r="D6" s="15">
        <f>D7+D10+D11+D17+D18+D19</f>
        <v>82852868.820000008</v>
      </c>
      <c r="E6" s="20">
        <f>E7+E10+E11+E17+E18+E19</f>
        <v>9579923.9600000009</v>
      </c>
      <c r="F6" s="21">
        <f t="shared" si="0"/>
        <v>864.85935761018288</v>
      </c>
      <c r="G6" s="21">
        <f t="shared" si="1"/>
        <v>14.666991616513855</v>
      </c>
      <c r="H6" s="18">
        <f t="shared" si="2"/>
        <v>14.666991616513855</v>
      </c>
    </row>
    <row r="7" spans="1:8" ht="15" customHeight="1" outlineLevel="2">
      <c r="A7" s="7" t="s">
        <v>4</v>
      </c>
      <c r="B7" s="22">
        <f>B8+B9</f>
        <v>390828823</v>
      </c>
      <c r="C7" s="22">
        <f>C8+C9</f>
        <v>390828823</v>
      </c>
      <c r="D7" s="13">
        <f>D8+D9</f>
        <v>62309574.289999999</v>
      </c>
      <c r="E7" s="11">
        <f>E8+E9</f>
        <v>7275824.2999999998</v>
      </c>
      <c r="F7" s="17">
        <f t="shared" si="0"/>
        <v>856.39195946499149</v>
      </c>
      <c r="G7" s="17">
        <f t="shared" si="1"/>
        <v>15.942932205386501</v>
      </c>
      <c r="H7" s="18">
        <f t="shared" si="2"/>
        <v>15.942932205386501</v>
      </c>
    </row>
    <row r="8" spans="1:8" ht="15" customHeight="1" outlineLevel="3">
      <c r="A8" s="7" t="s">
        <v>5</v>
      </c>
      <c r="B8" s="22">
        <v>9244995</v>
      </c>
      <c r="C8" s="22">
        <v>9244995</v>
      </c>
      <c r="D8" s="13">
        <v>1469031.04</v>
      </c>
      <c r="E8" s="11">
        <v>282433.58</v>
      </c>
      <c r="F8" s="17">
        <f t="shared" si="0"/>
        <v>520.1332787694721</v>
      </c>
      <c r="G8" s="17">
        <f t="shared" si="1"/>
        <v>15.890014434837447</v>
      </c>
      <c r="H8" s="18">
        <f t="shared" si="2"/>
        <v>15.890014434837447</v>
      </c>
    </row>
    <row r="9" spans="1:8" ht="15" customHeight="1" outlineLevel="3">
      <c r="A9" s="7" t="s">
        <v>6</v>
      </c>
      <c r="B9" s="22">
        <v>381583828</v>
      </c>
      <c r="C9" s="22">
        <v>381583828</v>
      </c>
      <c r="D9" s="13">
        <v>60840543.25</v>
      </c>
      <c r="E9" s="11">
        <v>6993390.7199999997</v>
      </c>
      <c r="F9" s="17">
        <f t="shared" si="0"/>
        <v>869.97203053456735</v>
      </c>
      <c r="G9" s="17">
        <f t="shared" si="1"/>
        <v>15.944214294637247</v>
      </c>
      <c r="H9" s="18">
        <f t="shared" si="2"/>
        <v>15.944214294637247</v>
      </c>
    </row>
    <row r="10" spans="1:8" ht="25.5" outlineLevel="2">
      <c r="A10" s="7" t="s">
        <v>7</v>
      </c>
      <c r="B10" s="22">
        <v>37461974.380000003</v>
      </c>
      <c r="C10" s="22">
        <v>37461974.380000003</v>
      </c>
      <c r="D10" s="13">
        <v>6509707.0800000001</v>
      </c>
      <c r="E10" s="11">
        <v>4189263.44</v>
      </c>
      <c r="F10" s="17">
        <f t="shared" si="0"/>
        <v>155.3902535191246</v>
      </c>
      <c r="G10" s="17">
        <f t="shared" si="1"/>
        <v>17.376839282329357</v>
      </c>
      <c r="H10" s="18">
        <f t="shared" si="2"/>
        <v>17.376839282329357</v>
      </c>
    </row>
    <row r="11" spans="1:8" ht="15" customHeight="1" outlineLevel="2">
      <c r="A11" s="7" t="s">
        <v>8</v>
      </c>
      <c r="B11" s="22">
        <f>B12+B13+B14+B15+B16</f>
        <v>102794261.8</v>
      </c>
      <c r="C11" s="22">
        <f>C12+C13+C14+C15+C16</f>
        <v>102794261.8</v>
      </c>
      <c r="D11" s="13">
        <f>D12+D13+D14+D15+D16</f>
        <v>7968172.1200000001</v>
      </c>
      <c r="E11" s="11">
        <f>E12+E13+E14+E15+E16</f>
        <v>-3724534.9499999997</v>
      </c>
      <c r="F11" s="17">
        <f t="shared" si="0"/>
        <v>-213.93737008696885</v>
      </c>
      <c r="G11" s="17">
        <f t="shared" si="1"/>
        <v>7.7515728801118744</v>
      </c>
      <c r="H11" s="18">
        <f t="shared" si="2"/>
        <v>7.7515728801118744</v>
      </c>
    </row>
    <row r="12" spans="1:8" ht="25.5" customHeight="1" outlineLevel="3">
      <c r="A12" s="7" t="s">
        <v>9</v>
      </c>
      <c r="B12" s="22">
        <v>89549558.799999997</v>
      </c>
      <c r="C12" s="22">
        <v>89549558.799999997</v>
      </c>
      <c r="D12" s="13">
        <v>528463.14</v>
      </c>
      <c r="E12" s="11">
        <v>-1503624.7</v>
      </c>
      <c r="F12" s="17">
        <f t="shared" si="0"/>
        <v>-35.145946990628715</v>
      </c>
      <c r="G12" s="17">
        <f t="shared" si="1"/>
        <v>0.59013483380780207</v>
      </c>
      <c r="H12" s="18">
        <f t="shared" si="2"/>
        <v>0.59013483380780207</v>
      </c>
    </row>
    <row r="13" spans="1:8" ht="15" customHeight="1" outlineLevel="3">
      <c r="A13" s="7" t="s">
        <v>10</v>
      </c>
      <c r="B13" s="22">
        <v>0</v>
      </c>
      <c r="C13" s="22">
        <v>0</v>
      </c>
      <c r="D13" s="13">
        <v>43934.62</v>
      </c>
      <c r="E13" s="11">
        <v>-440862.6</v>
      </c>
      <c r="F13" s="17">
        <f t="shared" si="0"/>
        <v>-9.9656037958311732</v>
      </c>
      <c r="G13" s="17" t="e">
        <f t="shared" si="1"/>
        <v>#DIV/0!</v>
      </c>
      <c r="H13" s="18" t="e">
        <f t="shared" si="2"/>
        <v>#DIV/0!</v>
      </c>
    </row>
    <row r="14" spans="1:8" ht="15" customHeight="1" outlineLevel="3">
      <c r="A14" s="7" t="s">
        <v>11</v>
      </c>
      <c r="B14" s="22">
        <v>267000</v>
      </c>
      <c r="C14" s="22">
        <v>267000</v>
      </c>
      <c r="D14" s="13">
        <v>-0.08</v>
      </c>
      <c r="E14" s="11"/>
      <c r="F14" s="17" t="e">
        <f t="shared" si="0"/>
        <v>#DIV/0!</v>
      </c>
      <c r="G14" s="17">
        <f t="shared" si="1"/>
        <v>-2.9962546816479404E-5</v>
      </c>
      <c r="H14" s="18">
        <f t="shared" si="2"/>
        <v>-2.9962546816479404E-5</v>
      </c>
    </row>
    <row r="15" spans="1:8" ht="15" customHeight="1" outlineLevel="3">
      <c r="A15" s="7" t="s">
        <v>12</v>
      </c>
      <c r="B15" s="22">
        <v>12977703</v>
      </c>
      <c r="C15" s="22">
        <v>12977703</v>
      </c>
      <c r="D15" s="13">
        <v>7395774.4400000004</v>
      </c>
      <c r="E15" s="11">
        <v>-1780047.65</v>
      </c>
      <c r="F15" s="17">
        <f t="shared" si="0"/>
        <v>-415.48182375904378</v>
      </c>
      <c r="G15" s="17">
        <f t="shared" si="1"/>
        <v>56.988316345350178</v>
      </c>
      <c r="H15" s="18">
        <f t="shared" si="2"/>
        <v>56.988316345350178</v>
      </c>
    </row>
    <row r="16" spans="1:8" ht="15" customHeight="1" outlineLevel="3">
      <c r="A16" s="7" t="s">
        <v>13</v>
      </c>
      <c r="B16" s="22">
        <v>0</v>
      </c>
      <c r="C16" s="22">
        <v>0</v>
      </c>
      <c r="D16" s="13"/>
      <c r="E16" s="11">
        <v>0</v>
      </c>
      <c r="F16" s="17"/>
      <c r="G16" s="17"/>
      <c r="H16" s="18"/>
    </row>
    <row r="17" spans="1:8" ht="15" customHeight="1" outlineLevel="2">
      <c r="A17" s="7" t="s">
        <v>14</v>
      </c>
      <c r="B17" s="22">
        <v>23792822</v>
      </c>
      <c r="C17" s="22">
        <v>23792822</v>
      </c>
      <c r="D17" s="13">
        <v>4511410.8099999996</v>
      </c>
      <c r="E17" s="11">
        <v>507766.69</v>
      </c>
      <c r="F17" s="17">
        <f t="shared" si="0"/>
        <v>888.48104825466191</v>
      </c>
      <c r="G17" s="17">
        <f t="shared" si="1"/>
        <v>18.961226247142939</v>
      </c>
      <c r="H17" s="18">
        <f t="shared" si="2"/>
        <v>18.961226247142939</v>
      </c>
    </row>
    <row r="18" spans="1:8" ht="15" customHeight="1" outlineLevel="2">
      <c r="A18" s="7" t="s">
        <v>15</v>
      </c>
      <c r="B18" s="22">
        <v>10015527</v>
      </c>
      <c r="C18" s="22">
        <v>10015527</v>
      </c>
      <c r="D18" s="13">
        <v>1554004.52</v>
      </c>
      <c r="E18" s="11">
        <v>1334917.95</v>
      </c>
      <c r="F18" s="17">
        <f t="shared" si="0"/>
        <v>116.41198771804665</v>
      </c>
      <c r="G18" s="17">
        <f t="shared" si="1"/>
        <v>15.515953578878076</v>
      </c>
      <c r="H18" s="18">
        <f t="shared" si="2"/>
        <v>15.515953578878076</v>
      </c>
    </row>
    <row r="19" spans="1:8" ht="25.5" outlineLevel="2">
      <c r="A19" s="7" t="s">
        <v>16</v>
      </c>
      <c r="B19" s="22"/>
      <c r="C19" s="22"/>
      <c r="D19" s="13">
        <v>0</v>
      </c>
      <c r="E19" s="11">
        <v>-3313.47</v>
      </c>
      <c r="F19" s="17"/>
      <c r="G19" s="17"/>
      <c r="H19" s="18"/>
    </row>
    <row r="20" spans="1:8" s="2" customFormat="1" ht="14.25" outlineLevel="2">
      <c r="A20" s="6" t="s">
        <v>17</v>
      </c>
      <c r="B20" s="19">
        <f>B21+B22+B23+B26+B28+B29</f>
        <v>48691478.75</v>
      </c>
      <c r="C20" s="19">
        <f>C21+C22+C23+C26+C28+C29</f>
        <v>48691478.75</v>
      </c>
      <c r="D20" s="15">
        <f>D21+D22+D23+D26+D28+D29</f>
        <v>8194473.4699999988</v>
      </c>
      <c r="E20" s="10">
        <f>E21+E22+E23+E26+E28+E29</f>
        <v>8493772.1800000016</v>
      </c>
      <c r="F20" s="21">
        <f t="shared" si="0"/>
        <v>96.476256913215181</v>
      </c>
      <c r="G20" s="21">
        <f t="shared" si="1"/>
        <v>16.829378939328269</v>
      </c>
      <c r="H20" s="18">
        <f t="shared" si="2"/>
        <v>16.829378939328269</v>
      </c>
    </row>
    <row r="21" spans="1:8" ht="25.5" outlineLevel="2">
      <c r="A21" s="7" t="s">
        <v>18</v>
      </c>
      <c r="B21" s="22">
        <v>11534272.75</v>
      </c>
      <c r="C21" s="22">
        <v>11534272.75</v>
      </c>
      <c r="D21" s="13">
        <v>1556281.26</v>
      </c>
      <c r="E21" s="11">
        <v>2725000.9</v>
      </c>
      <c r="F21" s="17">
        <f t="shared" si="0"/>
        <v>57.111220036661273</v>
      </c>
      <c r="G21" s="17">
        <f t="shared" si="1"/>
        <v>13.492669141190545</v>
      </c>
      <c r="H21" s="18">
        <f t="shared" si="2"/>
        <v>13.492669141190545</v>
      </c>
    </row>
    <row r="22" spans="1:8" outlineLevel="2">
      <c r="A22" s="7" t="s">
        <v>19</v>
      </c>
      <c r="B22" s="22">
        <v>2650000</v>
      </c>
      <c r="C22" s="22">
        <v>2650000</v>
      </c>
      <c r="D22" s="13">
        <v>330300.73</v>
      </c>
      <c r="E22" s="11">
        <v>517700.01</v>
      </c>
      <c r="F22" s="17">
        <f t="shared" si="0"/>
        <v>63.801569175167671</v>
      </c>
      <c r="G22" s="17">
        <f t="shared" si="1"/>
        <v>12.464178490566038</v>
      </c>
      <c r="H22" s="18">
        <f t="shared" si="2"/>
        <v>12.464178490566038</v>
      </c>
    </row>
    <row r="23" spans="1:8" ht="25.5" outlineLevel="2">
      <c r="A23" s="7" t="s">
        <v>20</v>
      </c>
      <c r="B23" s="22">
        <f>B24+B25</f>
        <v>22340000</v>
      </c>
      <c r="C23" s="22">
        <f>C24+C25</f>
        <v>22340000</v>
      </c>
      <c r="D23" s="13">
        <f>D24+D25</f>
        <v>3778875.11</v>
      </c>
      <c r="E23" s="11">
        <f>E24+E25</f>
        <v>3795426.47</v>
      </c>
      <c r="F23" s="17">
        <f t="shared" si="0"/>
        <v>99.563913037682951</v>
      </c>
      <c r="G23" s="17">
        <f t="shared" si="1"/>
        <v>16.915286974037599</v>
      </c>
      <c r="H23" s="18">
        <f t="shared" si="2"/>
        <v>16.915286974037599</v>
      </c>
    </row>
    <row r="24" spans="1:8" ht="15" customHeight="1" outlineLevel="3">
      <c r="A24" s="7" t="s">
        <v>21</v>
      </c>
      <c r="B24" s="22">
        <v>22340000</v>
      </c>
      <c r="C24" s="22">
        <v>22340000</v>
      </c>
      <c r="D24" s="13">
        <v>3764375.11</v>
      </c>
      <c r="E24" s="11">
        <v>3680690.83</v>
      </c>
      <c r="F24" s="17">
        <f t="shared" si="0"/>
        <v>102.27360253455461</v>
      </c>
      <c r="G24" s="17">
        <f t="shared" si="1"/>
        <v>16.850380975828109</v>
      </c>
      <c r="H24" s="18">
        <f t="shared" si="2"/>
        <v>16.850380975828109</v>
      </c>
    </row>
    <row r="25" spans="1:8" ht="15" customHeight="1" outlineLevel="3">
      <c r="A25" s="7" t="s">
        <v>22</v>
      </c>
      <c r="B25" s="22"/>
      <c r="C25" s="22"/>
      <c r="D25" s="13">
        <v>14500</v>
      </c>
      <c r="E25" s="11">
        <v>114735.64</v>
      </c>
      <c r="F25" s="17">
        <f t="shared" si="0"/>
        <v>12.637747085386893</v>
      </c>
      <c r="G25" s="17"/>
      <c r="H25" s="18"/>
    </row>
    <row r="26" spans="1:8" ht="25.5" customHeight="1" outlineLevel="2">
      <c r="A26" s="7" t="s">
        <v>23</v>
      </c>
      <c r="B26" s="22">
        <v>10067206</v>
      </c>
      <c r="C26" s="22">
        <v>10067206</v>
      </c>
      <c r="D26" s="13">
        <v>2250424.5099999998</v>
      </c>
      <c r="E26" s="11">
        <v>1365871.74</v>
      </c>
      <c r="F26" s="17">
        <f t="shared" si="0"/>
        <v>164.76104191159266</v>
      </c>
      <c r="G26" s="17">
        <f t="shared" si="1"/>
        <v>22.354012722099853</v>
      </c>
      <c r="H26" s="18">
        <f t="shared" si="2"/>
        <v>22.354012722099853</v>
      </c>
    </row>
    <row r="27" spans="1:8" ht="25.5" outlineLevel="3">
      <c r="A27" s="7" t="s">
        <v>24</v>
      </c>
      <c r="B27" s="22">
        <v>10067206</v>
      </c>
      <c r="C27" s="22">
        <v>10067206</v>
      </c>
      <c r="D27" s="13">
        <v>2250424.5099999998</v>
      </c>
      <c r="E27" s="11">
        <v>1365871.74</v>
      </c>
      <c r="F27" s="17">
        <f t="shared" si="0"/>
        <v>164.76104191159266</v>
      </c>
      <c r="G27" s="17">
        <f t="shared" si="1"/>
        <v>22.354012722099853</v>
      </c>
      <c r="H27" s="18">
        <f t="shared" si="2"/>
        <v>22.354012722099853</v>
      </c>
    </row>
    <row r="28" spans="1:8" outlineLevel="2">
      <c r="A28" s="7" t="s">
        <v>25</v>
      </c>
      <c r="B28" s="22">
        <v>2100000</v>
      </c>
      <c r="C28" s="22">
        <v>2100000</v>
      </c>
      <c r="D28" s="13">
        <v>271685.46999999997</v>
      </c>
      <c r="E28" s="11">
        <v>98080.25</v>
      </c>
      <c r="F28" s="17">
        <f t="shared" si="0"/>
        <v>277.00323969402604</v>
      </c>
      <c r="G28" s="17">
        <f t="shared" si="1"/>
        <v>12.937403333333334</v>
      </c>
      <c r="H28" s="18">
        <f t="shared" si="2"/>
        <v>12.937403333333334</v>
      </c>
    </row>
    <row r="29" spans="1:8" ht="15" customHeight="1" outlineLevel="2">
      <c r="A29" s="7" t="s">
        <v>26</v>
      </c>
      <c r="B29" s="22">
        <f>B30+B31</f>
        <v>0</v>
      </c>
      <c r="C29" s="22">
        <f>C30+C31</f>
        <v>0</v>
      </c>
      <c r="D29" s="22">
        <f>D30+D31+D32</f>
        <v>6906.3899999999994</v>
      </c>
      <c r="E29" s="22">
        <f>E30+E31</f>
        <v>-8307.19</v>
      </c>
      <c r="F29" s="17"/>
      <c r="G29" s="17"/>
      <c r="H29" s="18"/>
    </row>
    <row r="30" spans="1:8" ht="15" customHeight="1" outlineLevel="3">
      <c r="A30" s="7" t="s">
        <v>27</v>
      </c>
      <c r="B30" s="22"/>
      <c r="C30" s="22"/>
      <c r="D30" s="13">
        <v>-1500</v>
      </c>
      <c r="E30" s="11">
        <v>-8307.19</v>
      </c>
      <c r="F30" s="17"/>
      <c r="G30" s="17"/>
      <c r="H30" s="18"/>
    </row>
    <row r="31" spans="1:8" ht="15" customHeight="1" outlineLevel="3">
      <c r="A31" s="7" t="s">
        <v>28</v>
      </c>
      <c r="B31" s="22"/>
      <c r="C31" s="22"/>
      <c r="D31" s="13">
        <v>8406.39</v>
      </c>
      <c r="E31" s="22"/>
      <c r="F31" s="17"/>
      <c r="G31" s="17"/>
      <c r="H31" s="18"/>
    </row>
    <row r="32" spans="1:8" ht="15" customHeight="1" outlineLevel="3">
      <c r="A32" s="7" t="s">
        <v>44</v>
      </c>
      <c r="B32" s="22"/>
      <c r="C32" s="22"/>
      <c r="D32" s="13">
        <v>0</v>
      </c>
      <c r="E32" s="29"/>
      <c r="F32" s="17"/>
      <c r="G32" s="17"/>
      <c r="H32" s="18"/>
    </row>
    <row r="33" spans="1:8">
      <c r="A33" s="4" t="s">
        <v>29</v>
      </c>
      <c r="B33" s="23">
        <f>B34+B40+B41</f>
        <v>1793720472.03</v>
      </c>
      <c r="C33" s="23">
        <f>C34+C40+C41+C39</f>
        <v>1830620447.4499998</v>
      </c>
      <c r="D33" s="23">
        <f>D34+D40+D41+D39</f>
        <v>238688902.52000001</v>
      </c>
      <c r="E33" s="24">
        <f>E34+E40+E41+E39</f>
        <v>266591798.54999998</v>
      </c>
      <c r="F33" s="21">
        <f t="shared" si="0"/>
        <v>89.533475455072292</v>
      </c>
      <c r="G33" s="21">
        <f t="shared" si="1"/>
        <v>13.306917451294382</v>
      </c>
      <c r="H33" s="18">
        <f t="shared" si="2"/>
        <v>13.038688760004108</v>
      </c>
    </row>
    <row r="34" spans="1:8" ht="46.5" customHeight="1">
      <c r="A34" s="8" t="s">
        <v>30</v>
      </c>
      <c r="B34" s="23">
        <f>B35+B36+B37+B38</f>
        <v>1793720472.03</v>
      </c>
      <c r="C34" s="23">
        <f>C35+C36+C37+C38</f>
        <v>1830620447.4499998</v>
      </c>
      <c r="D34" s="23">
        <f>D35+D36+D37+D38</f>
        <v>237817426.5</v>
      </c>
      <c r="E34" s="24">
        <f>E35+E36+E37+E38</f>
        <v>268271549.63</v>
      </c>
      <c r="F34" s="21">
        <f t="shared" si="0"/>
        <v>88.648023552254301</v>
      </c>
      <c r="G34" s="21">
        <f t="shared" si="1"/>
        <v>13.258332622521493</v>
      </c>
      <c r="H34" s="18">
        <f t="shared" si="2"/>
        <v>12.991083259846281</v>
      </c>
    </row>
    <row r="35" spans="1:8">
      <c r="A35" s="9" t="s">
        <v>31</v>
      </c>
      <c r="B35" s="25"/>
      <c r="C35" s="26">
        <v>2187360</v>
      </c>
      <c r="D35" s="26">
        <v>182280</v>
      </c>
      <c r="E35" s="12">
        <v>182280</v>
      </c>
      <c r="F35" s="17"/>
      <c r="G35" s="17"/>
      <c r="H35" s="18"/>
    </row>
    <row r="36" spans="1:8" ht="26.25">
      <c r="A36" s="9" t="s">
        <v>32</v>
      </c>
      <c r="B36" s="25">
        <v>353329198.44999999</v>
      </c>
      <c r="C36" s="26">
        <v>381816882.87</v>
      </c>
      <c r="D36" s="26">
        <v>14280845.82</v>
      </c>
      <c r="E36" s="12">
        <v>31204472.600000001</v>
      </c>
      <c r="F36" s="17">
        <f t="shared" si="0"/>
        <v>45.765381146034819</v>
      </c>
      <c r="G36" s="17">
        <f t="shared" si="1"/>
        <v>4.0417961161001807</v>
      </c>
      <c r="H36" s="18">
        <f t="shared" si="2"/>
        <v>3.7402342485893443</v>
      </c>
    </row>
    <row r="37" spans="1:8">
      <c r="A37" s="9" t="s">
        <v>33</v>
      </c>
      <c r="B37" s="25">
        <v>1252074088.5</v>
      </c>
      <c r="C37" s="26">
        <v>1258299019.5</v>
      </c>
      <c r="D37" s="26">
        <v>217093562.18000001</v>
      </c>
      <c r="E37" s="12">
        <v>230993290.34999999</v>
      </c>
      <c r="F37" s="17">
        <f t="shared" si="0"/>
        <v>93.982626876763746</v>
      </c>
      <c r="G37" s="17">
        <f t="shared" si="1"/>
        <v>17.33871535030972</v>
      </c>
      <c r="H37" s="18">
        <f t="shared" si="2"/>
        <v>17.25293899269386</v>
      </c>
    </row>
    <row r="38" spans="1:8">
      <c r="A38" s="9" t="s">
        <v>34</v>
      </c>
      <c r="B38" s="25">
        <v>188317185.08000001</v>
      </c>
      <c r="C38" s="26">
        <v>188317185.08000001</v>
      </c>
      <c r="D38" s="26">
        <v>6260738.5</v>
      </c>
      <c r="E38" s="12">
        <v>5891506.6799999997</v>
      </c>
      <c r="F38" s="17">
        <f t="shared" si="0"/>
        <v>106.26718834510429</v>
      </c>
      <c r="G38" s="17">
        <f t="shared" si="1"/>
        <v>3.3245709876877902</v>
      </c>
      <c r="H38" s="18">
        <f t="shared" si="2"/>
        <v>3.3245709876877902</v>
      </c>
    </row>
    <row r="39" spans="1:8">
      <c r="A39" s="9" t="s">
        <v>45</v>
      </c>
      <c r="B39" s="25"/>
      <c r="C39" s="26"/>
      <c r="D39" s="26"/>
      <c r="E39" s="25"/>
      <c r="F39" s="17" t="e">
        <f t="shared" si="0"/>
        <v>#DIV/0!</v>
      </c>
      <c r="G39" s="17"/>
      <c r="H39" s="18"/>
    </row>
    <row r="40" spans="1:8" ht="51.75">
      <c r="A40" s="9" t="s">
        <v>35</v>
      </c>
      <c r="B40" s="25"/>
      <c r="C40" s="26"/>
      <c r="D40" s="26">
        <v>882041.69</v>
      </c>
      <c r="E40" s="12">
        <v>30746</v>
      </c>
      <c r="F40" s="17">
        <f t="shared" si="0"/>
        <v>2868.8014375853768</v>
      </c>
      <c r="G40" s="17"/>
      <c r="H40" s="18"/>
    </row>
    <row r="41" spans="1:8" ht="39">
      <c r="A41" s="9" t="s">
        <v>36</v>
      </c>
      <c r="B41" s="25"/>
      <c r="C41" s="26"/>
      <c r="D41" s="26">
        <v>-10565.67</v>
      </c>
      <c r="E41" s="12">
        <v>-1710497.08</v>
      </c>
      <c r="F41" s="17">
        <f t="shared" si="0"/>
        <v>0.61769588054485303</v>
      </c>
      <c r="G41" s="17"/>
      <c r="H41" s="18"/>
    </row>
    <row r="42" spans="1:8" s="2" customFormat="1" ht="14.25">
      <c r="A42" s="32" t="s">
        <v>37</v>
      </c>
      <c r="B42" s="33">
        <v>-42167000</v>
      </c>
      <c r="C42" s="33">
        <v>-68326784.939999998</v>
      </c>
      <c r="D42" s="33">
        <v>60651176.770000003</v>
      </c>
      <c r="E42" s="33">
        <v>-36316428.520000003</v>
      </c>
      <c r="F42" s="34">
        <f t="shared" si="0"/>
        <v>-167.00754793825195</v>
      </c>
      <c r="G42" s="34">
        <f t="shared" si="1"/>
        <v>-143.83564581307658</v>
      </c>
      <c r="H42" s="35">
        <f t="shared" si="2"/>
        <v>-88.766326153440119</v>
      </c>
    </row>
    <row r="43" spans="1:8">
      <c r="E43" s="30"/>
      <c r="F43" s="3"/>
    </row>
    <row r="44" spans="1:8">
      <c r="E44" s="30"/>
      <c r="F44" s="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01.03.24</vt:lpstr>
      <vt:lpstr>'01.03.24'!Заголовки_для_печати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2024-04-09T12:18:51Z</cp:lastPrinted>
  <dcterms:created xsi:type="dcterms:W3CDTF">2022-05-19T05:50:24Z</dcterms:created>
  <dcterms:modified xsi:type="dcterms:W3CDTF">2024-04-09T12:19:16Z</dcterms:modified>
</cp:coreProperties>
</file>