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01.03.24" sheetId="26" r:id="rId1"/>
  </sheets>
  <definedNames>
    <definedName name="_xlnm.Print_Titles" localSheetId="0">'01.03.24'!$3:$3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26"/>
  <c r="E20"/>
  <c r="E11"/>
  <c r="E7"/>
  <c r="H42"/>
  <c r="G42"/>
  <c r="F42"/>
  <c r="F41"/>
  <c r="F40"/>
  <c r="F39"/>
  <c r="H38"/>
  <c r="G38"/>
  <c r="F38"/>
  <c r="H37"/>
  <c r="G37"/>
  <c r="F37"/>
  <c r="H36"/>
  <c r="G36"/>
  <c r="F36"/>
  <c r="E34"/>
  <c r="E33" s="1"/>
  <c r="D34"/>
  <c r="C34"/>
  <c r="C33" s="1"/>
  <c r="B34"/>
  <c r="B33" s="1"/>
  <c r="E29"/>
  <c r="D29"/>
  <c r="C29"/>
  <c r="B29"/>
  <c r="H28"/>
  <c r="G28"/>
  <c r="F28"/>
  <c r="H27"/>
  <c r="G27"/>
  <c r="F27"/>
  <c r="H26"/>
  <c r="G26"/>
  <c r="F26"/>
  <c r="F25"/>
  <c r="H24"/>
  <c r="G24"/>
  <c r="F24"/>
  <c r="D23"/>
  <c r="H23" s="1"/>
  <c r="C23"/>
  <c r="C20" s="1"/>
  <c r="B23"/>
  <c r="H22"/>
  <c r="G22"/>
  <c r="F22"/>
  <c r="H21"/>
  <c r="G21"/>
  <c r="F21"/>
  <c r="B20"/>
  <c r="H18"/>
  <c r="G18"/>
  <c r="F18"/>
  <c r="H17"/>
  <c r="G17"/>
  <c r="F17"/>
  <c r="H15"/>
  <c r="G15"/>
  <c r="F15"/>
  <c r="H14"/>
  <c r="G14"/>
  <c r="F14"/>
  <c r="H13"/>
  <c r="G13"/>
  <c r="F13"/>
  <c r="H12"/>
  <c r="G12"/>
  <c r="F12"/>
  <c r="D11"/>
  <c r="H11" s="1"/>
  <c r="C11"/>
  <c r="B11"/>
  <c r="H10"/>
  <c r="G10"/>
  <c r="F10"/>
  <c r="H9"/>
  <c r="G9"/>
  <c r="F9"/>
  <c r="H8"/>
  <c r="G8"/>
  <c r="F8"/>
  <c r="E6"/>
  <c r="D7"/>
  <c r="H7" s="1"/>
  <c r="C7"/>
  <c r="C6" s="1"/>
  <c r="B7"/>
  <c r="B6"/>
  <c r="B5" s="1"/>
  <c r="B4" s="1"/>
  <c r="G23" l="1"/>
  <c r="D20"/>
  <c r="H20" s="1"/>
  <c r="G11"/>
  <c r="D6"/>
  <c r="H6" s="1"/>
  <c r="G7"/>
  <c r="H34"/>
  <c r="C5"/>
  <c r="C4" s="1"/>
  <c r="E5"/>
  <c r="E4" s="1"/>
  <c r="G6"/>
  <c r="F7"/>
  <c r="F11"/>
  <c r="F23"/>
  <c r="D33"/>
  <c r="G34"/>
  <c r="F34"/>
  <c r="G20" l="1"/>
  <c r="F20"/>
  <c r="D5"/>
  <c r="G5" s="1"/>
  <c r="F6"/>
  <c r="G33"/>
  <c r="H33"/>
  <c r="F33"/>
  <c r="D4" l="1"/>
  <c r="H4" s="1"/>
  <c r="H5"/>
  <c r="F5"/>
  <c r="G4"/>
  <c r="F4" l="1"/>
</calcChain>
</file>

<file path=xl/sharedStrings.xml><?xml version="1.0" encoding="utf-8"?>
<sst xmlns="http://schemas.openxmlformats.org/spreadsheetml/2006/main" count="50" uniqueCount="50">
  <si>
    <t>Наименование показателя</t>
  </si>
  <si>
    <t>Бюджет: МР "Малоярославецкий район"</t>
  </si>
  <si>
    <t>НАЛОГОВЫЕ И НЕНАЛОГОВЫЕ ДОХОДЫ</t>
  </si>
  <si>
    <t xml:space="preserve">НАЛОГОВЫЕ  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</si>
  <si>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</si>
  <si>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</si>
  <si>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</si>
  <si>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</si>
  <si>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</si>
  <si>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</si>
  <si>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</si>
  <si>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</si>
  <si>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</si>
  <si>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профессиональный доход</t>
  </si>
  <si>
    <t>НАЛОГИ НА ИМУЩЕСТВО</t>
  </si>
  <si>
    <t>ГОСУДАРСТВЕННАЯ ПОШЛИНА</t>
  </si>
  <si>
    <t xml:space="preserve"> ЗАДОЛЖЕННОСТЬ И ПЕРЕРАСЧЕТЫ ПО ОТМЕНЕННЫМ НАЛОГАМ, СБОРАМ И ИНЫМ ОБЯЗАТЕЛЬНЫМ ПЛАТЕЖАМ</t>
  </si>
  <si>
    <t>НЕНАЛОГОВЫЕ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</si>
  <si>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</si>
  <si>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</si>
  <si>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</si>
  <si>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оказания платных услуг (работ)</t>
  </si>
  <si>
    <t>Доходы от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</si>
  <si>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</si>
  <si>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</si>
  <si>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</si>
  <si>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ПРОЧИЕ НЕНАЛОГОВЫЕ ДОХОДЫ</t>
  </si>
  <si>
    <t>Невыясненные поступления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</si>
  <si>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</si>
  <si>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</si>
  <si>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</si>
  <si>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</si>
  <si>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</si>
  <si>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</si>
  <si>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</si>
  <si>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</si>
  <si>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</si>
  <si>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ДЕФИЦИТ (-), ПРОФИЦИТ (+) БЮДЖЕТА</t>
  </si>
  <si>
    <t>Утверждено</t>
  </si>
  <si>
    <t>Уточнено</t>
  </si>
  <si>
    <t>К утвержденному</t>
  </si>
  <si>
    <t>К уточненному</t>
  </si>
  <si>
    <t>Исполнено в 2023 году</t>
  </si>
  <si>
    <t>% исполнения бюджета за 2023 год</t>
  </si>
  <si>
    <t>Инициативные платежи</t>
  </si>
  <si>
    <t>ПРОЧИЕ БЕЗВОЗМЕЗДНЫЕ ПОСТУПЛЕНИЯ</t>
  </si>
  <si>
    <t>Утверждено на 2024 год</t>
  </si>
  <si>
    <t>Исполнено в 2024 году</t>
  </si>
  <si>
    <t>Исполнение 2024 к 2023</t>
  </si>
  <si>
    <t>Исполнение доходов бюджета муниципального образования муниципального района "Малоярославецкий район" на 01.03.2024 года.</t>
  </si>
</sst>
</file>

<file path=xl/styles.xml><?xml version="1.0" encoding="utf-8"?>
<styleSheet xmlns="http://schemas.openxmlformats.org/spreadsheetml/2006/main">
  <fonts count="15">
    <font>
      <sz val="11"/>
      <name val="Calibri"/>
      <family val="2"/>
    </font>
    <font>
      <b/>
      <sz val="12"/>
      <color rgb="FF000000"/>
      <name val="Arial Cyr"/>
      <family val="2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Arial Cyr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rgb="FF000000"/>
      <name val="Arial Cyr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8">
    <xf numFmtId="0" fontId="0" fillId="0" borderId="0"/>
    <xf numFmtId="0" fontId="1" fillId="0" borderId="0">
      <alignment horizontal="center" wrapText="1"/>
    </xf>
    <xf numFmtId="0" fontId="4" fillId="0" borderId="1">
      <alignment horizontal="center" vertical="center" wrapText="1"/>
    </xf>
    <xf numFmtId="49" fontId="4" fillId="0" borderId="1">
      <alignment horizontal="center" vertical="top" shrinkToFit="1"/>
    </xf>
    <xf numFmtId="0" fontId="4" fillId="0" borderId="1">
      <alignment horizontal="left" vertical="top" wrapText="1"/>
    </xf>
    <xf numFmtId="4" fontId="8" fillId="2" borderId="1">
      <alignment horizontal="right" vertical="top" shrinkToFit="1"/>
    </xf>
    <xf numFmtId="0" fontId="12" fillId="0" borderId="0"/>
    <xf numFmtId="0" fontId="13" fillId="0" borderId="0">
      <alignment horizontal="left" wrapText="1"/>
    </xf>
    <xf numFmtId="0" fontId="13" fillId="0" borderId="0"/>
    <xf numFmtId="0" fontId="14" fillId="0" borderId="0">
      <alignment horizontal="center" wrapText="1"/>
    </xf>
    <xf numFmtId="0" fontId="14" fillId="0" borderId="0">
      <alignment horizontal="center"/>
    </xf>
    <xf numFmtId="0" fontId="13" fillId="0" borderId="0">
      <alignment horizontal="right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1">
      <alignment horizontal="center" vertical="center" wrapText="1"/>
    </xf>
    <xf numFmtId="0" fontId="13" fillId="0" borderId="3">
      <alignment horizontal="center" vertical="center" wrapText="1"/>
    </xf>
    <xf numFmtId="1" fontId="13" fillId="0" borderId="1">
      <alignment horizontal="center" vertical="top" shrinkToFit="1"/>
    </xf>
    <xf numFmtId="0" fontId="13" fillId="0" borderId="1">
      <alignment horizontal="left" vertical="top" wrapText="1"/>
    </xf>
    <xf numFmtId="0" fontId="13" fillId="0" borderId="1">
      <alignment horizontal="center" vertical="top" wrapText="1"/>
    </xf>
    <xf numFmtId="4" fontId="11" fillId="2" borderId="1">
      <alignment horizontal="right" vertical="top" shrinkToFit="1"/>
    </xf>
    <xf numFmtId="10" fontId="11" fillId="2" borderId="1">
      <alignment horizontal="center" vertical="top" shrinkToFit="1"/>
    </xf>
    <xf numFmtId="1" fontId="11" fillId="0" borderId="1">
      <alignment horizontal="left" vertical="top" shrinkToFit="1"/>
    </xf>
    <xf numFmtId="1" fontId="11" fillId="0" borderId="4">
      <alignment horizontal="left" vertical="top" shrinkToFit="1"/>
    </xf>
    <xf numFmtId="4" fontId="11" fillId="4" borderId="1">
      <alignment horizontal="right" vertical="top" shrinkToFit="1"/>
    </xf>
    <xf numFmtId="10" fontId="11" fillId="4" borderId="1">
      <alignment horizontal="center" vertical="top" shrinkToFit="1"/>
    </xf>
    <xf numFmtId="0" fontId="12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5" borderId="0"/>
    <xf numFmtId="4" fontId="13" fillId="0" borderId="1">
      <alignment horizontal="right" vertical="top" shrinkToFit="1"/>
    </xf>
    <xf numFmtId="10" fontId="13" fillId="0" borderId="1">
      <alignment horizontal="center" vertical="top" shrinkToFit="1"/>
    </xf>
    <xf numFmtId="0" fontId="13" fillId="5" borderId="0">
      <alignment horizontal="left"/>
    </xf>
  </cellStyleXfs>
  <cellXfs count="42">
    <xf numFmtId="0" fontId="0" fillId="0" borderId="0" xfId="0"/>
    <xf numFmtId="0" fontId="3" fillId="0" borderId="0" xfId="0" applyFont="1" applyProtection="1">
      <protection locked="0"/>
    </xf>
    <xf numFmtId="0" fontId="7" fillId="0" borderId="0" xfId="0" applyFont="1" applyProtection="1">
      <protection locked="0"/>
    </xf>
    <xf numFmtId="4" fontId="3" fillId="0" borderId="0" xfId="0" applyNumberFormat="1" applyFont="1" applyProtection="1">
      <protection locked="0"/>
    </xf>
    <xf numFmtId="0" fontId="7" fillId="0" borderId="2" xfId="0" applyFont="1" applyBorder="1" applyProtection="1"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6" fillId="0" borderId="2" xfId="4" applyFont="1" applyBorder="1">
      <alignment horizontal="left" vertical="top" wrapText="1"/>
    </xf>
    <xf numFmtId="0" fontId="5" fillId="0" borderId="2" xfId="4" applyFont="1" applyBorder="1">
      <alignment horizontal="left" vertical="top" wrapText="1"/>
    </xf>
    <xf numFmtId="0" fontId="7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4" fontId="6" fillId="3" borderId="1" xfId="5" applyNumberFormat="1" applyFont="1" applyFill="1" applyProtection="1">
      <alignment horizontal="right" vertical="top" shrinkToFit="1"/>
    </xf>
    <xf numFmtId="4" fontId="5" fillId="3" borderId="1" xfId="5" applyNumberFormat="1" applyFont="1" applyFill="1" applyProtection="1">
      <alignment horizontal="right" vertical="top" shrinkToFit="1"/>
    </xf>
    <xf numFmtId="4" fontId="9" fillId="0" borderId="1" xfId="0" applyNumberFormat="1" applyFont="1" applyFill="1" applyBorder="1" applyProtection="1">
      <protection locked="0"/>
    </xf>
    <xf numFmtId="4" fontId="5" fillId="3" borderId="1" xfId="5" applyNumberFormat="1" applyFont="1" applyFill="1" applyAlignment="1" applyProtection="1">
      <alignment horizontal="right" vertical="top" shrinkToFit="1"/>
    </xf>
    <xf numFmtId="4" fontId="6" fillId="3" borderId="2" xfId="5" applyFont="1" applyFill="1" applyBorder="1" applyAlignment="1">
      <alignment horizontal="right" vertical="top" shrinkToFit="1"/>
    </xf>
    <xf numFmtId="4" fontId="6" fillId="3" borderId="1" xfId="5" applyNumberFormat="1" applyFont="1" applyFill="1" applyAlignment="1" applyProtection="1">
      <alignment horizontal="right" vertical="top" shrinkToFit="1"/>
    </xf>
    <xf numFmtId="4" fontId="6" fillId="3" borderId="1" xfId="5" applyFont="1" applyFill="1" applyAlignment="1">
      <alignment horizontal="right" vertical="top" shrinkToFit="1"/>
    </xf>
    <xf numFmtId="3" fontId="6" fillId="3" borderId="2" xfId="5" applyNumberFormat="1" applyFont="1" applyFill="1" applyBorder="1" applyAlignment="1">
      <alignment horizontal="right" vertical="top" shrinkToFit="1"/>
    </xf>
    <xf numFmtId="3" fontId="7" fillId="0" borderId="2" xfId="0" applyNumberFormat="1" applyFont="1" applyBorder="1" applyAlignment="1" applyProtection="1">
      <alignment vertical="top"/>
      <protection locked="0"/>
    </xf>
    <xf numFmtId="4" fontId="6" fillId="0" borderId="2" xfId="5" applyFont="1" applyFill="1" applyBorder="1" applyAlignment="1">
      <alignment horizontal="right" vertical="top" shrinkToFit="1"/>
    </xf>
    <xf numFmtId="4" fontId="6" fillId="0" borderId="1" xfId="5" applyFont="1" applyFill="1" applyAlignment="1">
      <alignment horizontal="right" vertical="top" shrinkToFit="1"/>
    </xf>
    <xf numFmtId="3" fontId="6" fillId="0" borderId="2" xfId="5" applyNumberFormat="1" applyFont="1" applyFill="1" applyBorder="1" applyAlignment="1">
      <alignment horizontal="right" vertical="top" shrinkToFit="1"/>
    </xf>
    <xf numFmtId="4" fontId="5" fillId="3" borderId="2" xfId="5" applyFont="1" applyFill="1" applyBorder="1" applyAlignment="1">
      <alignment horizontal="right" vertical="top" shrinkToFit="1"/>
    </xf>
    <xf numFmtId="4" fontId="7" fillId="0" borderId="2" xfId="0" applyNumberFormat="1" applyFont="1" applyBorder="1" applyAlignment="1" applyProtection="1">
      <alignment vertical="top"/>
      <protection locked="0"/>
    </xf>
    <xf numFmtId="4" fontId="7" fillId="0" borderId="1" xfId="0" applyNumberFormat="1" applyFont="1" applyBorder="1" applyAlignment="1" applyProtection="1">
      <alignment vertical="top"/>
      <protection locked="0"/>
    </xf>
    <xf numFmtId="4" fontId="9" fillId="0" borderId="2" xfId="0" applyNumberFormat="1" applyFont="1" applyBorder="1" applyAlignment="1" applyProtection="1">
      <alignment vertical="top"/>
      <protection locked="0"/>
    </xf>
    <xf numFmtId="4" fontId="9" fillId="0" borderId="1" xfId="0" applyNumberFormat="1" applyFont="1" applyFill="1" applyBorder="1" applyAlignment="1" applyProtection="1">
      <alignment vertical="top"/>
      <protection locked="0"/>
    </xf>
    <xf numFmtId="0" fontId="6" fillId="0" borderId="2" xfId="2" applyFont="1" applyBorder="1">
      <alignment horizontal="center" vertical="center" wrapText="1"/>
    </xf>
    <xf numFmtId="0" fontId="6" fillId="3" borderId="2" xfId="2" applyFont="1" applyFill="1" applyBorder="1">
      <alignment horizontal="center" vertical="center" wrapText="1"/>
    </xf>
    <xf numFmtId="4" fontId="5" fillId="3" borderId="0" xfId="5" applyFont="1" applyFill="1" applyBorder="1" applyAlignment="1">
      <alignment horizontal="right" vertical="top" shrinkToFit="1"/>
    </xf>
    <xf numFmtId="4" fontId="3" fillId="0" borderId="0" xfId="0" applyNumberFormat="1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7" fillId="6" borderId="2" xfId="0" applyFont="1" applyFill="1" applyBorder="1" applyProtection="1">
      <protection locked="0"/>
    </xf>
    <xf numFmtId="4" fontId="7" fillId="6" borderId="2" xfId="0" applyNumberFormat="1" applyFont="1" applyFill="1" applyBorder="1" applyAlignment="1" applyProtection="1">
      <alignment vertical="top"/>
      <protection locked="0"/>
    </xf>
    <xf numFmtId="3" fontId="6" fillId="6" borderId="2" xfId="5" applyNumberFormat="1" applyFont="1" applyFill="1" applyBorder="1" applyAlignment="1">
      <alignment horizontal="right" vertical="top" shrinkToFit="1"/>
    </xf>
    <xf numFmtId="3" fontId="7" fillId="6" borderId="2" xfId="0" applyNumberFormat="1" applyFont="1" applyFill="1" applyBorder="1" applyAlignment="1" applyProtection="1">
      <alignment vertical="top"/>
      <protection locked="0"/>
    </xf>
    <xf numFmtId="0" fontId="2" fillId="0" borderId="0" xfId="1" applyFont="1" applyAlignment="1">
      <alignment horizontal="center" vertical="center" wrapText="1"/>
    </xf>
    <xf numFmtId="0" fontId="6" fillId="0" borderId="2" xfId="2" applyFont="1" applyBorder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6" borderId="2" xfId="2" applyFont="1" applyFill="1" applyBorder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2"/>
    <cellStyle name="xl23" xfId="1"/>
    <cellStyle name="xl23 2" xfId="20"/>
    <cellStyle name="xl24" xfId="8"/>
    <cellStyle name="xl25" xfId="13"/>
    <cellStyle name="xl26" xfId="22"/>
    <cellStyle name="xl27" xfId="2"/>
    <cellStyle name="xl27 2" xfId="14"/>
    <cellStyle name="xl28" xfId="15"/>
    <cellStyle name="xl29" xfId="3"/>
    <cellStyle name="xl29 2" xfId="16"/>
    <cellStyle name="xl30" xfId="18"/>
    <cellStyle name="xl31" xfId="17"/>
    <cellStyle name="xl32" xfId="25"/>
    <cellStyle name="xl33" xfId="26"/>
    <cellStyle name="xl34" xfId="35"/>
    <cellStyle name="xl35" xfId="27"/>
    <cellStyle name="xl36" xfId="7"/>
    <cellStyle name="xl37" xfId="19"/>
    <cellStyle name="xl38" xfId="36"/>
    <cellStyle name="xl39" xfId="4"/>
    <cellStyle name="xl39 2" xfId="28"/>
    <cellStyle name="xl40" xfId="5"/>
    <cellStyle name="xl40 2" xfId="9"/>
    <cellStyle name="xl41" xfId="10"/>
    <cellStyle name="xl42" xfId="11"/>
    <cellStyle name="xl43" xfId="37"/>
    <cellStyle name="xl44" xfId="21"/>
    <cellStyle name="xl45" xfId="23"/>
    <cellStyle name="xl46" xfId="24"/>
    <cellStyle name="Обычный" xfId="0" builtinId="0"/>
    <cellStyle name="Обычн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44"/>
  <sheetViews>
    <sheetView showGridLines="0" showZeros="0" tabSelected="1" zoomScaleNormal="100" workbookViewId="0">
      <pane xSplit="1" topLeftCell="B1" activePane="topRight" state="frozen"/>
      <selection activeCell="B1" sqref="B1"/>
      <selection pane="topRight" activeCell="D42" sqref="D42"/>
    </sheetView>
  </sheetViews>
  <sheetFormatPr defaultRowHeight="15" outlineLevelRow="3"/>
  <cols>
    <col min="1" max="1" width="62.85546875" style="1" customWidth="1"/>
    <col min="2" max="4" width="17.28515625" style="1" bestFit="1" customWidth="1"/>
    <col min="5" max="5" width="17.28515625" style="31" bestFit="1" customWidth="1"/>
    <col min="6" max="6" width="11.7109375" style="1" customWidth="1"/>
    <col min="7" max="7" width="9.28515625" style="1" customWidth="1"/>
    <col min="8" max="8" width="7.7109375" style="1" customWidth="1"/>
    <col min="9" max="254" width="9.140625" style="1"/>
    <col min="255" max="255" width="0" style="1" hidden="1" customWidth="1"/>
    <col min="256" max="256" width="62.85546875" style="1" customWidth="1"/>
    <col min="257" max="258" width="17.28515625" style="1" bestFit="1" customWidth="1"/>
    <col min="259" max="259" width="15.7109375" style="1" customWidth="1"/>
    <col min="260" max="261" width="17.28515625" style="1" bestFit="1" customWidth="1"/>
    <col min="262" max="262" width="15" style="1" customWidth="1"/>
    <col min="263" max="263" width="16.7109375" style="1" customWidth="1"/>
    <col min="264" max="264" width="14.7109375" style="1" customWidth="1"/>
    <col min="265" max="510" width="9.140625" style="1"/>
    <col min="511" max="511" width="0" style="1" hidden="1" customWidth="1"/>
    <col min="512" max="512" width="62.85546875" style="1" customWidth="1"/>
    <col min="513" max="514" width="17.28515625" style="1" bestFit="1" customWidth="1"/>
    <col min="515" max="515" width="15.7109375" style="1" customWidth="1"/>
    <col min="516" max="517" width="17.28515625" style="1" bestFit="1" customWidth="1"/>
    <col min="518" max="518" width="15" style="1" customWidth="1"/>
    <col min="519" max="519" width="16.7109375" style="1" customWidth="1"/>
    <col min="520" max="520" width="14.7109375" style="1" customWidth="1"/>
    <col min="521" max="766" width="9.140625" style="1"/>
    <col min="767" max="767" width="0" style="1" hidden="1" customWidth="1"/>
    <col min="768" max="768" width="62.85546875" style="1" customWidth="1"/>
    <col min="769" max="770" width="17.28515625" style="1" bestFit="1" customWidth="1"/>
    <col min="771" max="771" width="15.7109375" style="1" customWidth="1"/>
    <col min="772" max="773" width="17.28515625" style="1" bestFit="1" customWidth="1"/>
    <col min="774" max="774" width="15" style="1" customWidth="1"/>
    <col min="775" max="775" width="16.7109375" style="1" customWidth="1"/>
    <col min="776" max="776" width="14.7109375" style="1" customWidth="1"/>
    <col min="777" max="1022" width="9.140625" style="1"/>
    <col min="1023" max="1023" width="0" style="1" hidden="1" customWidth="1"/>
    <col min="1024" max="1024" width="62.85546875" style="1" customWidth="1"/>
    <col min="1025" max="1026" width="17.28515625" style="1" bestFit="1" customWidth="1"/>
    <col min="1027" max="1027" width="15.7109375" style="1" customWidth="1"/>
    <col min="1028" max="1029" width="17.28515625" style="1" bestFit="1" customWidth="1"/>
    <col min="1030" max="1030" width="15" style="1" customWidth="1"/>
    <col min="1031" max="1031" width="16.7109375" style="1" customWidth="1"/>
    <col min="1032" max="1032" width="14.7109375" style="1" customWidth="1"/>
    <col min="1033" max="1278" width="9.140625" style="1"/>
    <col min="1279" max="1279" width="0" style="1" hidden="1" customWidth="1"/>
    <col min="1280" max="1280" width="62.85546875" style="1" customWidth="1"/>
    <col min="1281" max="1282" width="17.28515625" style="1" bestFit="1" customWidth="1"/>
    <col min="1283" max="1283" width="15.7109375" style="1" customWidth="1"/>
    <col min="1284" max="1285" width="17.28515625" style="1" bestFit="1" customWidth="1"/>
    <col min="1286" max="1286" width="15" style="1" customWidth="1"/>
    <col min="1287" max="1287" width="16.7109375" style="1" customWidth="1"/>
    <col min="1288" max="1288" width="14.7109375" style="1" customWidth="1"/>
    <col min="1289" max="1534" width="9.140625" style="1"/>
    <col min="1535" max="1535" width="0" style="1" hidden="1" customWidth="1"/>
    <col min="1536" max="1536" width="62.85546875" style="1" customWidth="1"/>
    <col min="1537" max="1538" width="17.28515625" style="1" bestFit="1" customWidth="1"/>
    <col min="1539" max="1539" width="15.7109375" style="1" customWidth="1"/>
    <col min="1540" max="1541" width="17.28515625" style="1" bestFit="1" customWidth="1"/>
    <col min="1542" max="1542" width="15" style="1" customWidth="1"/>
    <col min="1543" max="1543" width="16.7109375" style="1" customWidth="1"/>
    <col min="1544" max="1544" width="14.7109375" style="1" customWidth="1"/>
    <col min="1545" max="1790" width="9.140625" style="1"/>
    <col min="1791" max="1791" width="0" style="1" hidden="1" customWidth="1"/>
    <col min="1792" max="1792" width="62.85546875" style="1" customWidth="1"/>
    <col min="1793" max="1794" width="17.28515625" style="1" bestFit="1" customWidth="1"/>
    <col min="1795" max="1795" width="15.7109375" style="1" customWidth="1"/>
    <col min="1796" max="1797" width="17.28515625" style="1" bestFit="1" customWidth="1"/>
    <col min="1798" max="1798" width="15" style="1" customWidth="1"/>
    <col min="1799" max="1799" width="16.7109375" style="1" customWidth="1"/>
    <col min="1800" max="1800" width="14.7109375" style="1" customWidth="1"/>
    <col min="1801" max="2046" width="9.140625" style="1"/>
    <col min="2047" max="2047" width="0" style="1" hidden="1" customWidth="1"/>
    <col min="2048" max="2048" width="62.85546875" style="1" customWidth="1"/>
    <col min="2049" max="2050" width="17.28515625" style="1" bestFit="1" customWidth="1"/>
    <col min="2051" max="2051" width="15.7109375" style="1" customWidth="1"/>
    <col min="2052" max="2053" width="17.28515625" style="1" bestFit="1" customWidth="1"/>
    <col min="2054" max="2054" width="15" style="1" customWidth="1"/>
    <col min="2055" max="2055" width="16.7109375" style="1" customWidth="1"/>
    <col min="2056" max="2056" width="14.7109375" style="1" customWidth="1"/>
    <col min="2057" max="2302" width="9.140625" style="1"/>
    <col min="2303" max="2303" width="0" style="1" hidden="1" customWidth="1"/>
    <col min="2304" max="2304" width="62.85546875" style="1" customWidth="1"/>
    <col min="2305" max="2306" width="17.28515625" style="1" bestFit="1" customWidth="1"/>
    <col min="2307" max="2307" width="15.7109375" style="1" customWidth="1"/>
    <col min="2308" max="2309" width="17.28515625" style="1" bestFit="1" customWidth="1"/>
    <col min="2310" max="2310" width="15" style="1" customWidth="1"/>
    <col min="2311" max="2311" width="16.7109375" style="1" customWidth="1"/>
    <col min="2312" max="2312" width="14.7109375" style="1" customWidth="1"/>
    <col min="2313" max="2558" width="9.140625" style="1"/>
    <col min="2559" max="2559" width="0" style="1" hidden="1" customWidth="1"/>
    <col min="2560" max="2560" width="62.85546875" style="1" customWidth="1"/>
    <col min="2561" max="2562" width="17.28515625" style="1" bestFit="1" customWidth="1"/>
    <col min="2563" max="2563" width="15.7109375" style="1" customWidth="1"/>
    <col min="2564" max="2565" width="17.28515625" style="1" bestFit="1" customWidth="1"/>
    <col min="2566" max="2566" width="15" style="1" customWidth="1"/>
    <col min="2567" max="2567" width="16.7109375" style="1" customWidth="1"/>
    <col min="2568" max="2568" width="14.7109375" style="1" customWidth="1"/>
    <col min="2569" max="2814" width="9.140625" style="1"/>
    <col min="2815" max="2815" width="0" style="1" hidden="1" customWidth="1"/>
    <col min="2816" max="2816" width="62.85546875" style="1" customWidth="1"/>
    <col min="2817" max="2818" width="17.28515625" style="1" bestFit="1" customWidth="1"/>
    <col min="2819" max="2819" width="15.7109375" style="1" customWidth="1"/>
    <col min="2820" max="2821" width="17.28515625" style="1" bestFit="1" customWidth="1"/>
    <col min="2822" max="2822" width="15" style="1" customWidth="1"/>
    <col min="2823" max="2823" width="16.7109375" style="1" customWidth="1"/>
    <col min="2824" max="2824" width="14.7109375" style="1" customWidth="1"/>
    <col min="2825" max="3070" width="9.140625" style="1"/>
    <col min="3071" max="3071" width="0" style="1" hidden="1" customWidth="1"/>
    <col min="3072" max="3072" width="62.85546875" style="1" customWidth="1"/>
    <col min="3073" max="3074" width="17.28515625" style="1" bestFit="1" customWidth="1"/>
    <col min="3075" max="3075" width="15.7109375" style="1" customWidth="1"/>
    <col min="3076" max="3077" width="17.28515625" style="1" bestFit="1" customWidth="1"/>
    <col min="3078" max="3078" width="15" style="1" customWidth="1"/>
    <col min="3079" max="3079" width="16.7109375" style="1" customWidth="1"/>
    <col min="3080" max="3080" width="14.7109375" style="1" customWidth="1"/>
    <col min="3081" max="3326" width="9.140625" style="1"/>
    <col min="3327" max="3327" width="0" style="1" hidden="1" customWidth="1"/>
    <col min="3328" max="3328" width="62.85546875" style="1" customWidth="1"/>
    <col min="3329" max="3330" width="17.28515625" style="1" bestFit="1" customWidth="1"/>
    <col min="3331" max="3331" width="15.7109375" style="1" customWidth="1"/>
    <col min="3332" max="3333" width="17.28515625" style="1" bestFit="1" customWidth="1"/>
    <col min="3334" max="3334" width="15" style="1" customWidth="1"/>
    <col min="3335" max="3335" width="16.7109375" style="1" customWidth="1"/>
    <col min="3336" max="3336" width="14.7109375" style="1" customWidth="1"/>
    <col min="3337" max="3582" width="9.140625" style="1"/>
    <col min="3583" max="3583" width="0" style="1" hidden="1" customWidth="1"/>
    <col min="3584" max="3584" width="62.85546875" style="1" customWidth="1"/>
    <col min="3585" max="3586" width="17.28515625" style="1" bestFit="1" customWidth="1"/>
    <col min="3587" max="3587" width="15.7109375" style="1" customWidth="1"/>
    <col min="3588" max="3589" width="17.28515625" style="1" bestFit="1" customWidth="1"/>
    <col min="3590" max="3590" width="15" style="1" customWidth="1"/>
    <col min="3591" max="3591" width="16.7109375" style="1" customWidth="1"/>
    <col min="3592" max="3592" width="14.7109375" style="1" customWidth="1"/>
    <col min="3593" max="3838" width="9.140625" style="1"/>
    <col min="3839" max="3839" width="0" style="1" hidden="1" customWidth="1"/>
    <col min="3840" max="3840" width="62.85546875" style="1" customWidth="1"/>
    <col min="3841" max="3842" width="17.28515625" style="1" bestFit="1" customWidth="1"/>
    <col min="3843" max="3843" width="15.7109375" style="1" customWidth="1"/>
    <col min="3844" max="3845" width="17.28515625" style="1" bestFit="1" customWidth="1"/>
    <col min="3846" max="3846" width="15" style="1" customWidth="1"/>
    <col min="3847" max="3847" width="16.7109375" style="1" customWidth="1"/>
    <col min="3848" max="3848" width="14.7109375" style="1" customWidth="1"/>
    <col min="3849" max="4094" width="9.140625" style="1"/>
    <col min="4095" max="4095" width="0" style="1" hidden="1" customWidth="1"/>
    <col min="4096" max="4096" width="62.85546875" style="1" customWidth="1"/>
    <col min="4097" max="4098" width="17.28515625" style="1" bestFit="1" customWidth="1"/>
    <col min="4099" max="4099" width="15.7109375" style="1" customWidth="1"/>
    <col min="4100" max="4101" width="17.28515625" style="1" bestFit="1" customWidth="1"/>
    <col min="4102" max="4102" width="15" style="1" customWidth="1"/>
    <col min="4103" max="4103" width="16.7109375" style="1" customWidth="1"/>
    <col min="4104" max="4104" width="14.7109375" style="1" customWidth="1"/>
    <col min="4105" max="4350" width="9.140625" style="1"/>
    <col min="4351" max="4351" width="0" style="1" hidden="1" customWidth="1"/>
    <col min="4352" max="4352" width="62.85546875" style="1" customWidth="1"/>
    <col min="4353" max="4354" width="17.28515625" style="1" bestFit="1" customWidth="1"/>
    <col min="4355" max="4355" width="15.7109375" style="1" customWidth="1"/>
    <col min="4356" max="4357" width="17.28515625" style="1" bestFit="1" customWidth="1"/>
    <col min="4358" max="4358" width="15" style="1" customWidth="1"/>
    <col min="4359" max="4359" width="16.7109375" style="1" customWidth="1"/>
    <col min="4360" max="4360" width="14.7109375" style="1" customWidth="1"/>
    <col min="4361" max="4606" width="9.140625" style="1"/>
    <col min="4607" max="4607" width="0" style="1" hidden="1" customWidth="1"/>
    <col min="4608" max="4608" width="62.85546875" style="1" customWidth="1"/>
    <col min="4609" max="4610" width="17.28515625" style="1" bestFit="1" customWidth="1"/>
    <col min="4611" max="4611" width="15.7109375" style="1" customWidth="1"/>
    <col min="4612" max="4613" width="17.28515625" style="1" bestFit="1" customWidth="1"/>
    <col min="4614" max="4614" width="15" style="1" customWidth="1"/>
    <col min="4615" max="4615" width="16.7109375" style="1" customWidth="1"/>
    <col min="4616" max="4616" width="14.7109375" style="1" customWidth="1"/>
    <col min="4617" max="4862" width="9.140625" style="1"/>
    <col min="4863" max="4863" width="0" style="1" hidden="1" customWidth="1"/>
    <col min="4864" max="4864" width="62.85546875" style="1" customWidth="1"/>
    <col min="4865" max="4866" width="17.28515625" style="1" bestFit="1" customWidth="1"/>
    <col min="4867" max="4867" width="15.7109375" style="1" customWidth="1"/>
    <col min="4868" max="4869" width="17.28515625" style="1" bestFit="1" customWidth="1"/>
    <col min="4870" max="4870" width="15" style="1" customWidth="1"/>
    <col min="4871" max="4871" width="16.7109375" style="1" customWidth="1"/>
    <col min="4872" max="4872" width="14.7109375" style="1" customWidth="1"/>
    <col min="4873" max="5118" width="9.140625" style="1"/>
    <col min="5119" max="5119" width="0" style="1" hidden="1" customWidth="1"/>
    <col min="5120" max="5120" width="62.85546875" style="1" customWidth="1"/>
    <col min="5121" max="5122" width="17.28515625" style="1" bestFit="1" customWidth="1"/>
    <col min="5123" max="5123" width="15.7109375" style="1" customWidth="1"/>
    <col min="5124" max="5125" width="17.28515625" style="1" bestFit="1" customWidth="1"/>
    <col min="5126" max="5126" width="15" style="1" customWidth="1"/>
    <col min="5127" max="5127" width="16.7109375" style="1" customWidth="1"/>
    <col min="5128" max="5128" width="14.7109375" style="1" customWidth="1"/>
    <col min="5129" max="5374" width="9.140625" style="1"/>
    <col min="5375" max="5375" width="0" style="1" hidden="1" customWidth="1"/>
    <col min="5376" max="5376" width="62.85546875" style="1" customWidth="1"/>
    <col min="5377" max="5378" width="17.28515625" style="1" bestFit="1" customWidth="1"/>
    <col min="5379" max="5379" width="15.7109375" style="1" customWidth="1"/>
    <col min="5380" max="5381" width="17.28515625" style="1" bestFit="1" customWidth="1"/>
    <col min="5382" max="5382" width="15" style="1" customWidth="1"/>
    <col min="5383" max="5383" width="16.7109375" style="1" customWidth="1"/>
    <col min="5384" max="5384" width="14.7109375" style="1" customWidth="1"/>
    <col min="5385" max="5630" width="9.140625" style="1"/>
    <col min="5631" max="5631" width="0" style="1" hidden="1" customWidth="1"/>
    <col min="5632" max="5632" width="62.85546875" style="1" customWidth="1"/>
    <col min="5633" max="5634" width="17.28515625" style="1" bestFit="1" customWidth="1"/>
    <col min="5635" max="5635" width="15.7109375" style="1" customWidth="1"/>
    <col min="5636" max="5637" width="17.28515625" style="1" bestFit="1" customWidth="1"/>
    <col min="5638" max="5638" width="15" style="1" customWidth="1"/>
    <col min="5639" max="5639" width="16.7109375" style="1" customWidth="1"/>
    <col min="5640" max="5640" width="14.7109375" style="1" customWidth="1"/>
    <col min="5641" max="5886" width="9.140625" style="1"/>
    <col min="5887" max="5887" width="0" style="1" hidden="1" customWidth="1"/>
    <col min="5888" max="5888" width="62.85546875" style="1" customWidth="1"/>
    <col min="5889" max="5890" width="17.28515625" style="1" bestFit="1" customWidth="1"/>
    <col min="5891" max="5891" width="15.7109375" style="1" customWidth="1"/>
    <col min="5892" max="5893" width="17.28515625" style="1" bestFit="1" customWidth="1"/>
    <col min="5894" max="5894" width="15" style="1" customWidth="1"/>
    <col min="5895" max="5895" width="16.7109375" style="1" customWidth="1"/>
    <col min="5896" max="5896" width="14.7109375" style="1" customWidth="1"/>
    <col min="5897" max="6142" width="9.140625" style="1"/>
    <col min="6143" max="6143" width="0" style="1" hidden="1" customWidth="1"/>
    <col min="6144" max="6144" width="62.85546875" style="1" customWidth="1"/>
    <col min="6145" max="6146" width="17.28515625" style="1" bestFit="1" customWidth="1"/>
    <col min="6147" max="6147" width="15.7109375" style="1" customWidth="1"/>
    <col min="6148" max="6149" width="17.28515625" style="1" bestFit="1" customWidth="1"/>
    <col min="6150" max="6150" width="15" style="1" customWidth="1"/>
    <col min="6151" max="6151" width="16.7109375" style="1" customWidth="1"/>
    <col min="6152" max="6152" width="14.7109375" style="1" customWidth="1"/>
    <col min="6153" max="6398" width="9.140625" style="1"/>
    <col min="6399" max="6399" width="0" style="1" hidden="1" customWidth="1"/>
    <col min="6400" max="6400" width="62.85546875" style="1" customWidth="1"/>
    <col min="6401" max="6402" width="17.28515625" style="1" bestFit="1" customWidth="1"/>
    <col min="6403" max="6403" width="15.7109375" style="1" customWidth="1"/>
    <col min="6404" max="6405" width="17.28515625" style="1" bestFit="1" customWidth="1"/>
    <col min="6406" max="6406" width="15" style="1" customWidth="1"/>
    <col min="6407" max="6407" width="16.7109375" style="1" customWidth="1"/>
    <col min="6408" max="6408" width="14.7109375" style="1" customWidth="1"/>
    <col min="6409" max="6654" width="9.140625" style="1"/>
    <col min="6655" max="6655" width="0" style="1" hidden="1" customWidth="1"/>
    <col min="6656" max="6656" width="62.85546875" style="1" customWidth="1"/>
    <col min="6657" max="6658" width="17.28515625" style="1" bestFit="1" customWidth="1"/>
    <col min="6659" max="6659" width="15.7109375" style="1" customWidth="1"/>
    <col min="6660" max="6661" width="17.28515625" style="1" bestFit="1" customWidth="1"/>
    <col min="6662" max="6662" width="15" style="1" customWidth="1"/>
    <col min="6663" max="6663" width="16.7109375" style="1" customWidth="1"/>
    <col min="6664" max="6664" width="14.7109375" style="1" customWidth="1"/>
    <col min="6665" max="6910" width="9.140625" style="1"/>
    <col min="6911" max="6911" width="0" style="1" hidden="1" customWidth="1"/>
    <col min="6912" max="6912" width="62.85546875" style="1" customWidth="1"/>
    <col min="6913" max="6914" width="17.28515625" style="1" bestFit="1" customWidth="1"/>
    <col min="6915" max="6915" width="15.7109375" style="1" customWidth="1"/>
    <col min="6916" max="6917" width="17.28515625" style="1" bestFit="1" customWidth="1"/>
    <col min="6918" max="6918" width="15" style="1" customWidth="1"/>
    <col min="6919" max="6919" width="16.7109375" style="1" customWidth="1"/>
    <col min="6920" max="6920" width="14.7109375" style="1" customWidth="1"/>
    <col min="6921" max="7166" width="9.140625" style="1"/>
    <col min="7167" max="7167" width="0" style="1" hidden="1" customWidth="1"/>
    <col min="7168" max="7168" width="62.85546875" style="1" customWidth="1"/>
    <col min="7169" max="7170" width="17.28515625" style="1" bestFit="1" customWidth="1"/>
    <col min="7171" max="7171" width="15.7109375" style="1" customWidth="1"/>
    <col min="7172" max="7173" width="17.28515625" style="1" bestFit="1" customWidth="1"/>
    <col min="7174" max="7174" width="15" style="1" customWidth="1"/>
    <col min="7175" max="7175" width="16.7109375" style="1" customWidth="1"/>
    <col min="7176" max="7176" width="14.7109375" style="1" customWidth="1"/>
    <col min="7177" max="7422" width="9.140625" style="1"/>
    <col min="7423" max="7423" width="0" style="1" hidden="1" customWidth="1"/>
    <col min="7424" max="7424" width="62.85546875" style="1" customWidth="1"/>
    <col min="7425" max="7426" width="17.28515625" style="1" bestFit="1" customWidth="1"/>
    <col min="7427" max="7427" width="15.7109375" style="1" customWidth="1"/>
    <col min="7428" max="7429" width="17.28515625" style="1" bestFit="1" customWidth="1"/>
    <col min="7430" max="7430" width="15" style="1" customWidth="1"/>
    <col min="7431" max="7431" width="16.7109375" style="1" customWidth="1"/>
    <col min="7432" max="7432" width="14.7109375" style="1" customWidth="1"/>
    <col min="7433" max="7678" width="9.140625" style="1"/>
    <col min="7679" max="7679" width="0" style="1" hidden="1" customWidth="1"/>
    <col min="7680" max="7680" width="62.85546875" style="1" customWidth="1"/>
    <col min="7681" max="7682" width="17.28515625" style="1" bestFit="1" customWidth="1"/>
    <col min="7683" max="7683" width="15.7109375" style="1" customWidth="1"/>
    <col min="7684" max="7685" width="17.28515625" style="1" bestFit="1" customWidth="1"/>
    <col min="7686" max="7686" width="15" style="1" customWidth="1"/>
    <col min="7687" max="7687" width="16.7109375" style="1" customWidth="1"/>
    <col min="7688" max="7688" width="14.7109375" style="1" customWidth="1"/>
    <col min="7689" max="7934" width="9.140625" style="1"/>
    <col min="7935" max="7935" width="0" style="1" hidden="1" customWidth="1"/>
    <col min="7936" max="7936" width="62.85546875" style="1" customWidth="1"/>
    <col min="7937" max="7938" width="17.28515625" style="1" bestFit="1" customWidth="1"/>
    <col min="7939" max="7939" width="15.7109375" style="1" customWidth="1"/>
    <col min="7940" max="7941" width="17.28515625" style="1" bestFit="1" customWidth="1"/>
    <col min="7942" max="7942" width="15" style="1" customWidth="1"/>
    <col min="7943" max="7943" width="16.7109375" style="1" customWidth="1"/>
    <col min="7944" max="7944" width="14.7109375" style="1" customWidth="1"/>
    <col min="7945" max="8190" width="9.140625" style="1"/>
    <col min="8191" max="8191" width="0" style="1" hidden="1" customWidth="1"/>
    <col min="8192" max="8192" width="62.85546875" style="1" customWidth="1"/>
    <col min="8193" max="8194" width="17.28515625" style="1" bestFit="1" customWidth="1"/>
    <col min="8195" max="8195" width="15.7109375" style="1" customWidth="1"/>
    <col min="8196" max="8197" width="17.28515625" style="1" bestFit="1" customWidth="1"/>
    <col min="8198" max="8198" width="15" style="1" customWidth="1"/>
    <col min="8199" max="8199" width="16.7109375" style="1" customWidth="1"/>
    <col min="8200" max="8200" width="14.7109375" style="1" customWidth="1"/>
    <col min="8201" max="8446" width="9.140625" style="1"/>
    <col min="8447" max="8447" width="0" style="1" hidden="1" customWidth="1"/>
    <col min="8448" max="8448" width="62.85546875" style="1" customWidth="1"/>
    <col min="8449" max="8450" width="17.28515625" style="1" bestFit="1" customWidth="1"/>
    <col min="8451" max="8451" width="15.7109375" style="1" customWidth="1"/>
    <col min="8452" max="8453" width="17.28515625" style="1" bestFit="1" customWidth="1"/>
    <col min="8454" max="8454" width="15" style="1" customWidth="1"/>
    <col min="8455" max="8455" width="16.7109375" style="1" customWidth="1"/>
    <col min="8456" max="8456" width="14.7109375" style="1" customWidth="1"/>
    <col min="8457" max="8702" width="9.140625" style="1"/>
    <col min="8703" max="8703" width="0" style="1" hidden="1" customWidth="1"/>
    <col min="8704" max="8704" width="62.85546875" style="1" customWidth="1"/>
    <col min="8705" max="8706" width="17.28515625" style="1" bestFit="1" customWidth="1"/>
    <col min="8707" max="8707" width="15.7109375" style="1" customWidth="1"/>
    <col min="8708" max="8709" width="17.28515625" style="1" bestFit="1" customWidth="1"/>
    <col min="8710" max="8710" width="15" style="1" customWidth="1"/>
    <col min="8711" max="8711" width="16.7109375" style="1" customWidth="1"/>
    <col min="8712" max="8712" width="14.7109375" style="1" customWidth="1"/>
    <col min="8713" max="8958" width="9.140625" style="1"/>
    <col min="8959" max="8959" width="0" style="1" hidden="1" customWidth="1"/>
    <col min="8960" max="8960" width="62.85546875" style="1" customWidth="1"/>
    <col min="8961" max="8962" width="17.28515625" style="1" bestFit="1" customWidth="1"/>
    <col min="8963" max="8963" width="15.7109375" style="1" customWidth="1"/>
    <col min="8964" max="8965" width="17.28515625" style="1" bestFit="1" customWidth="1"/>
    <col min="8966" max="8966" width="15" style="1" customWidth="1"/>
    <col min="8967" max="8967" width="16.7109375" style="1" customWidth="1"/>
    <col min="8968" max="8968" width="14.7109375" style="1" customWidth="1"/>
    <col min="8969" max="9214" width="9.140625" style="1"/>
    <col min="9215" max="9215" width="0" style="1" hidden="1" customWidth="1"/>
    <col min="9216" max="9216" width="62.85546875" style="1" customWidth="1"/>
    <col min="9217" max="9218" width="17.28515625" style="1" bestFit="1" customWidth="1"/>
    <col min="9219" max="9219" width="15.7109375" style="1" customWidth="1"/>
    <col min="9220" max="9221" width="17.28515625" style="1" bestFit="1" customWidth="1"/>
    <col min="9222" max="9222" width="15" style="1" customWidth="1"/>
    <col min="9223" max="9223" width="16.7109375" style="1" customWidth="1"/>
    <col min="9224" max="9224" width="14.7109375" style="1" customWidth="1"/>
    <col min="9225" max="9470" width="9.140625" style="1"/>
    <col min="9471" max="9471" width="0" style="1" hidden="1" customWidth="1"/>
    <col min="9472" max="9472" width="62.85546875" style="1" customWidth="1"/>
    <col min="9473" max="9474" width="17.28515625" style="1" bestFit="1" customWidth="1"/>
    <col min="9475" max="9475" width="15.7109375" style="1" customWidth="1"/>
    <col min="9476" max="9477" width="17.28515625" style="1" bestFit="1" customWidth="1"/>
    <col min="9478" max="9478" width="15" style="1" customWidth="1"/>
    <col min="9479" max="9479" width="16.7109375" style="1" customWidth="1"/>
    <col min="9480" max="9480" width="14.7109375" style="1" customWidth="1"/>
    <col min="9481" max="9726" width="9.140625" style="1"/>
    <col min="9727" max="9727" width="0" style="1" hidden="1" customWidth="1"/>
    <col min="9728" max="9728" width="62.85546875" style="1" customWidth="1"/>
    <col min="9729" max="9730" width="17.28515625" style="1" bestFit="1" customWidth="1"/>
    <col min="9731" max="9731" width="15.7109375" style="1" customWidth="1"/>
    <col min="9732" max="9733" width="17.28515625" style="1" bestFit="1" customWidth="1"/>
    <col min="9734" max="9734" width="15" style="1" customWidth="1"/>
    <col min="9735" max="9735" width="16.7109375" style="1" customWidth="1"/>
    <col min="9736" max="9736" width="14.7109375" style="1" customWidth="1"/>
    <col min="9737" max="9982" width="9.140625" style="1"/>
    <col min="9983" max="9983" width="0" style="1" hidden="1" customWidth="1"/>
    <col min="9984" max="9984" width="62.85546875" style="1" customWidth="1"/>
    <col min="9985" max="9986" width="17.28515625" style="1" bestFit="1" customWidth="1"/>
    <col min="9987" max="9987" width="15.7109375" style="1" customWidth="1"/>
    <col min="9988" max="9989" width="17.28515625" style="1" bestFit="1" customWidth="1"/>
    <col min="9990" max="9990" width="15" style="1" customWidth="1"/>
    <col min="9991" max="9991" width="16.7109375" style="1" customWidth="1"/>
    <col min="9992" max="9992" width="14.7109375" style="1" customWidth="1"/>
    <col min="9993" max="10238" width="9.140625" style="1"/>
    <col min="10239" max="10239" width="0" style="1" hidden="1" customWidth="1"/>
    <col min="10240" max="10240" width="62.85546875" style="1" customWidth="1"/>
    <col min="10241" max="10242" width="17.28515625" style="1" bestFit="1" customWidth="1"/>
    <col min="10243" max="10243" width="15.7109375" style="1" customWidth="1"/>
    <col min="10244" max="10245" width="17.28515625" style="1" bestFit="1" customWidth="1"/>
    <col min="10246" max="10246" width="15" style="1" customWidth="1"/>
    <col min="10247" max="10247" width="16.7109375" style="1" customWidth="1"/>
    <col min="10248" max="10248" width="14.7109375" style="1" customWidth="1"/>
    <col min="10249" max="10494" width="9.140625" style="1"/>
    <col min="10495" max="10495" width="0" style="1" hidden="1" customWidth="1"/>
    <col min="10496" max="10496" width="62.85546875" style="1" customWidth="1"/>
    <col min="10497" max="10498" width="17.28515625" style="1" bestFit="1" customWidth="1"/>
    <col min="10499" max="10499" width="15.7109375" style="1" customWidth="1"/>
    <col min="10500" max="10501" width="17.28515625" style="1" bestFit="1" customWidth="1"/>
    <col min="10502" max="10502" width="15" style="1" customWidth="1"/>
    <col min="10503" max="10503" width="16.7109375" style="1" customWidth="1"/>
    <col min="10504" max="10504" width="14.7109375" style="1" customWidth="1"/>
    <col min="10505" max="10750" width="9.140625" style="1"/>
    <col min="10751" max="10751" width="0" style="1" hidden="1" customWidth="1"/>
    <col min="10752" max="10752" width="62.85546875" style="1" customWidth="1"/>
    <col min="10753" max="10754" width="17.28515625" style="1" bestFit="1" customWidth="1"/>
    <col min="10755" max="10755" width="15.7109375" style="1" customWidth="1"/>
    <col min="10756" max="10757" width="17.28515625" style="1" bestFit="1" customWidth="1"/>
    <col min="10758" max="10758" width="15" style="1" customWidth="1"/>
    <col min="10759" max="10759" width="16.7109375" style="1" customWidth="1"/>
    <col min="10760" max="10760" width="14.7109375" style="1" customWidth="1"/>
    <col min="10761" max="11006" width="9.140625" style="1"/>
    <col min="11007" max="11007" width="0" style="1" hidden="1" customWidth="1"/>
    <col min="11008" max="11008" width="62.85546875" style="1" customWidth="1"/>
    <col min="11009" max="11010" width="17.28515625" style="1" bestFit="1" customWidth="1"/>
    <col min="11011" max="11011" width="15.7109375" style="1" customWidth="1"/>
    <col min="11012" max="11013" width="17.28515625" style="1" bestFit="1" customWidth="1"/>
    <col min="11014" max="11014" width="15" style="1" customWidth="1"/>
    <col min="11015" max="11015" width="16.7109375" style="1" customWidth="1"/>
    <col min="11016" max="11016" width="14.7109375" style="1" customWidth="1"/>
    <col min="11017" max="11262" width="9.140625" style="1"/>
    <col min="11263" max="11263" width="0" style="1" hidden="1" customWidth="1"/>
    <col min="11264" max="11264" width="62.85546875" style="1" customWidth="1"/>
    <col min="11265" max="11266" width="17.28515625" style="1" bestFit="1" customWidth="1"/>
    <col min="11267" max="11267" width="15.7109375" style="1" customWidth="1"/>
    <col min="11268" max="11269" width="17.28515625" style="1" bestFit="1" customWidth="1"/>
    <col min="11270" max="11270" width="15" style="1" customWidth="1"/>
    <col min="11271" max="11271" width="16.7109375" style="1" customWidth="1"/>
    <col min="11272" max="11272" width="14.7109375" style="1" customWidth="1"/>
    <col min="11273" max="11518" width="9.140625" style="1"/>
    <col min="11519" max="11519" width="0" style="1" hidden="1" customWidth="1"/>
    <col min="11520" max="11520" width="62.85546875" style="1" customWidth="1"/>
    <col min="11521" max="11522" width="17.28515625" style="1" bestFit="1" customWidth="1"/>
    <col min="11523" max="11523" width="15.7109375" style="1" customWidth="1"/>
    <col min="11524" max="11525" width="17.28515625" style="1" bestFit="1" customWidth="1"/>
    <col min="11526" max="11526" width="15" style="1" customWidth="1"/>
    <col min="11527" max="11527" width="16.7109375" style="1" customWidth="1"/>
    <col min="11528" max="11528" width="14.7109375" style="1" customWidth="1"/>
    <col min="11529" max="11774" width="9.140625" style="1"/>
    <col min="11775" max="11775" width="0" style="1" hidden="1" customWidth="1"/>
    <col min="11776" max="11776" width="62.85546875" style="1" customWidth="1"/>
    <col min="11777" max="11778" width="17.28515625" style="1" bestFit="1" customWidth="1"/>
    <col min="11779" max="11779" width="15.7109375" style="1" customWidth="1"/>
    <col min="11780" max="11781" width="17.28515625" style="1" bestFit="1" customWidth="1"/>
    <col min="11782" max="11782" width="15" style="1" customWidth="1"/>
    <col min="11783" max="11783" width="16.7109375" style="1" customWidth="1"/>
    <col min="11784" max="11784" width="14.7109375" style="1" customWidth="1"/>
    <col min="11785" max="12030" width="9.140625" style="1"/>
    <col min="12031" max="12031" width="0" style="1" hidden="1" customWidth="1"/>
    <col min="12032" max="12032" width="62.85546875" style="1" customWidth="1"/>
    <col min="12033" max="12034" width="17.28515625" style="1" bestFit="1" customWidth="1"/>
    <col min="12035" max="12035" width="15.7109375" style="1" customWidth="1"/>
    <col min="12036" max="12037" width="17.28515625" style="1" bestFit="1" customWidth="1"/>
    <col min="12038" max="12038" width="15" style="1" customWidth="1"/>
    <col min="12039" max="12039" width="16.7109375" style="1" customWidth="1"/>
    <col min="12040" max="12040" width="14.7109375" style="1" customWidth="1"/>
    <col min="12041" max="12286" width="9.140625" style="1"/>
    <col min="12287" max="12287" width="0" style="1" hidden="1" customWidth="1"/>
    <col min="12288" max="12288" width="62.85546875" style="1" customWidth="1"/>
    <col min="12289" max="12290" width="17.28515625" style="1" bestFit="1" customWidth="1"/>
    <col min="12291" max="12291" width="15.7109375" style="1" customWidth="1"/>
    <col min="12292" max="12293" width="17.28515625" style="1" bestFit="1" customWidth="1"/>
    <col min="12294" max="12294" width="15" style="1" customWidth="1"/>
    <col min="12295" max="12295" width="16.7109375" style="1" customWidth="1"/>
    <col min="12296" max="12296" width="14.7109375" style="1" customWidth="1"/>
    <col min="12297" max="12542" width="9.140625" style="1"/>
    <col min="12543" max="12543" width="0" style="1" hidden="1" customWidth="1"/>
    <col min="12544" max="12544" width="62.85546875" style="1" customWidth="1"/>
    <col min="12545" max="12546" width="17.28515625" style="1" bestFit="1" customWidth="1"/>
    <col min="12547" max="12547" width="15.7109375" style="1" customWidth="1"/>
    <col min="12548" max="12549" width="17.28515625" style="1" bestFit="1" customWidth="1"/>
    <col min="12550" max="12550" width="15" style="1" customWidth="1"/>
    <col min="12551" max="12551" width="16.7109375" style="1" customWidth="1"/>
    <col min="12552" max="12552" width="14.7109375" style="1" customWidth="1"/>
    <col min="12553" max="12798" width="9.140625" style="1"/>
    <col min="12799" max="12799" width="0" style="1" hidden="1" customWidth="1"/>
    <col min="12800" max="12800" width="62.85546875" style="1" customWidth="1"/>
    <col min="12801" max="12802" width="17.28515625" style="1" bestFit="1" customWidth="1"/>
    <col min="12803" max="12803" width="15.7109375" style="1" customWidth="1"/>
    <col min="12804" max="12805" width="17.28515625" style="1" bestFit="1" customWidth="1"/>
    <col min="12806" max="12806" width="15" style="1" customWidth="1"/>
    <col min="12807" max="12807" width="16.7109375" style="1" customWidth="1"/>
    <col min="12808" max="12808" width="14.7109375" style="1" customWidth="1"/>
    <col min="12809" max="13054" width="9.140625" style="1"/>
    <col min="13055" max="13055" width="0" style="1" hidden="1" customWidth="1"/>
    <col min="13056" max="13056" width="62.85546875" style="1" customWidth="1"/>
    <col min="13057" max="13058" width="17.28515625" style="1" bestFit="1" customWidth="1"/>
    <col min="13059" max="13059" width="15.7109375" style="1" customWidth="1"/>
    <col min="13060" max="13061" width="17.28515625" style="1" bestFit="1" customWidth="1"/>
    <col min="13062" max="13062" width="15" style="1" customWidth="1"/>
    <col min="13063" max="13063" width="16.7109375" style="1" customWidth="1"/>
    <col min="13064" max="13064" width="14.7109375" style="1" customWidth="1"/>
    <col min="13065" max="13310" width="9.140625" style="1"/>
    <col min="13311" max="13311" width="0" style="1" hidden="1" customWidth="1"/>
    <col min="13312" max="13312" width="62.85546875" style="1" customWidth="1"/>
    <col min="13313" max="13314" width="17.28515625" style="1" bestFit="1" customWidth="1"/>
    <col min="13315" max="13315" width="15.7109375" style="1" customWidth="1"/>
    <col min="13316" max="13317" width="17.28515625" style="1" bestFit="1" customWidth="1"/>
    <col min="13318" max="13318" width="15" style="1" customWidth="1"/>
    <col min="13319" max="13319" width="16.7109375" style="1" customWidth="1"/>
    <col min="13320" max="13320" width="14.7109375" style="1" customWidth="1"/>
    <col min="13321" max="13566" width="9.140625" style="1"/>
    <col min="13567" max="13567" width="0" style="1" hidden="1" customWidth="1"/>
    <col min="13568" max="13568" width="62.85546875" style="1" customWidth="1"/>
    <col min="13569" max="13570" width="17.28515625" style="1" bestFit="1" customWidth="1"/>
    <col min="13571" max="13571" width="15.7109375" style="1" customWidth="1"/>
    <col min="13572" max="13573" width="17.28515625" style="1" bestFit="1" customWidth="1"/>
    <col min="13574" max="13574" width="15" style="1" customWidth="1"/>
    <col min="13575" max="13575" width="16.7109375" style="1" customWidth="1"/>
    <col min="13576" max="13576" width="14.7109375" style="1" customWidth="1"/>
    <col min="13577" max="13822" width="9.140625" style="1"/>
    <col min="13823" max="13823" width="0" style="1" hidden="1" customWidth="1"/>
    <col min="13824" max="13824" width="62.85546875" style="1" customWidth="1"/>
    <col min="13825" max="13826" width="17.28515625" style="1" bestFit="1" customWidth="1"/>
    <col min="13827" max="13827" width="15.7109375" style="1" customWidth="1"/>
    <col min="13828" max="13829" width="17.28515625" style="1" bestFit="1" customWidth="1"/>
    <col min="13830" max="13830" width="15" style="1" customWidth="1"/>
    <col min="13831" max="13831" width="16.7109375" style="1" customWidth="1"/>
    <col min="13832" max="13832" width="14.7109375" style="1" customWidth="1"/>
    <col min="13833" max="14078" width="9.140625" style="1"/>
    <col min="14079" max="14079" width="0" style="1" hidden="1" customWidth="1"/>
    <col min="14080" max="14080" width="62.85546875" style="1" customWidth="1"/>
    <col min="14081" max="14082" width="17.28515625" style="1" bestFit="1" customWidth="1"/>
    <col min="14083" max="14083" width="15.7109375" style="1" customWidth="1"/>
    <col min="14084" max="14085" width="17.28515625" style="1" bestFit="1" customWidth="1"/>
    <col min="14086" max="14086" width="15" style="1" customWidth="1"/>
    <col min="14087" max="14087" width="16.7109375" style="1" customWidth="1"/>
    <col min="14088" max="14088" width="14.7109375" style="1" customWidth="1"/>
    <col min="14089" max="14334" width="9.140625" style="1"/>
    <col min="14335" max="14335" width="0" style="1" hidden="1" customWidth="1"/>
    <col min="14336" max="14336" width="62.85546875" style="1" customWidth="1"/>
    <col min="14337" max="14338" width="17.28515625" style="1" bestFit="1" customWidth="1"/>
    <col min="14339" max="14339" width="15.7109375" style="1" customWidth="1"/>
    <col min="14340" max="14341" width="17.28515625" style="1" bestFit="1" customWidth="1"/>
    <col min="14342" max="14342" width="15" style="1" customWidth="1"/>
    <col min="14343" max="14343" width="16.7109375" style="1" customWidth="1"/>
    <col min="14344" max="14344" width="14.7109375" style="1" customWidth="1"/>
    <col min="14345" max="14590" width="9.140625" style="1"/>
    <col min="14591" max="14591" width="0" style="1" hidden="1" customWidth="1"/>
    <col min="14592" max="14592" width="62.85546875" style="1" customWidth="1"/>
    <col min="14593" max="14594" width="17.28515625" style="1" bestFit="1" customWidth="1"/>
    <col min="14595" max="14595" width="15.7109375" style="1" customWidth="1"/>
    <col min="14596" max="14597" width="17.28515625" style="1" bestFit="1" customWidth="1"/>
    <col min="14598" max="14598" width="15" style="1" customWidth="1"/>
    <col min="14599" max="14599" width="16.7109375" style="1" customWidth="1"/>
    <col min="14600" max="14600" width="14.7109375" style="1" customWidth="1"/>
    <col min="14601" max="14846" width="9.140625" style="1"/>
    <col min="14847" max="14847" width="0" style="1" hidden="1" customWidth="1"/>
    <col min="14848" max="14848" width="62.85546875" style="1" customWidth="1"/>
    <col min="14849" max="14850" width="17.28515625" style="1" bestFit="1" customWidth="1"/>
    <col min="14851" max="14851" width="15.7109375" style="1" customWidth="1"/>
    <col min="14852" max="14853" width="17.28515625" style="1" bestFit="1" customWidth="1"/>
    <col min="14854" max="14854" width="15" style="1" customWidth="1"/>
    <col min="14855" max="14855" width="16.7109375" style="1" customWidth="1"/>
    <col min="14856" max="14856" width="14.7109375" style="1" customWidth="1"/>
    <col min="14857" max="15102" width="9.140625" style="1"/>
    <col min="15103" max="15103" width="0" style="1" hidden="1" customWidth="1"/>
    <col min="15104" max="15104" width="62.85546875" style="1" customWidth="1"/>
    <col min="15105" max="15106" width="17.28515625" style="1" bestFit="1" customWidth="1"/>
    <col min="15107" max="15107" width="15.7109375" style="1" customWidth="1"/>
    <col min="15108" max="15109" width="17.28515625" style="1" bestFit="1" customWidth="1"/>
    <col min="15110" max="15110" width="15" style="1" customWidth="1"/>
    <col min="15111" max="15111" width="16.7109375" style="1" customWidth="1"/>
    <col min="15112" max="15112" width="14.7109375" style="1" customWidth="1"/>
    <col min="15113" max="15358" width="9.140625" style="1"/>
    <col min="15359" max="15359" width="0" style="1" hidden="1" customWidth="1"/>
    <col min="15360" max="15360" width="62.85546875" style="1" customWidth="1"/>
    <col min="15361" max="15362" width="17.28515625" style="1" bestFit="1" customWidth="1"/>
    <col min="15363" max="15363" width="15.7109375" style="1" customWidth="1"/>
    <col min="15364" max="15365" width="17.28515625" style="1" bestFit="1" customWidth="1"/>
    <col min="15366" max="15366" width="15" style="1" customWidth="1"/>
    <col min="15367" max="15367" width="16.7109375" style="1" customWidth="1"/>
    <col min="15368" max="15368" width="14.7109375" style="1" customWidth="1"/>
    <col min="15369" max="15614" width="9.140625" style="1"/>
    <col min="15615" max="15615" width="0" style="1" hidden="1" customWidth="1"/>
    <col min="15616" max="15616" width="62.85546875" style="1" customWidth="1"/>
    <col min="15617" max="15618" width="17.28515625" style="1" bestFit="1" customWidth="1"/>
    <col min="15619" max="15619" width="15.7109375" style="1" customWidth="1"/>
    <col min="15620" max="15621" width="17.28515625" style="1" bestFit="1" customWidth="1"/>
    <col min="15622" max="15622" width="15" style="1" customWidth="1"/>
    <col min="15623" max="15623" width="16.7109375" style="1" customWidth="1"/>
    <col min="15624" max="15624" width="14.7109375" style="1" customWidth="1"/>
    <col min="15625" max="15870" width="9.140625" style="1"/>
    <col min="15871" max="15871" width="0" style="1" hidden="1" customWidth="1"/>
    <col min="15872" max="15872" width="62.85546875" style="1" customWidth="1"/>
    <col min="15873" max="15874" width="17.28515625" style="1" bestFit="1" customWidth="1"/>
    <col min="15875" max="15875" width="15.7109375" style="1" customWidth="1"/>
    <col min="15876" max="15877" width="17.28515625" style="1" bestFit="1" customWidth="1"/>
    <col min="15878" max="15878" width="15" style="1" customWidth="1"/>
    <col min="15879" max="15879" width="16.7109375" style="1" customWidth="1"/>
    <col min="15880" max="15880" width="14.7109375" style="1" customWidth="1"/>
    <col min="15881" max="16126" width="9.140625" style="1"/>
    <col min="16127" max="16127" width="0" style="1" hidden="1" customWidth="1"/>
    <col min="16128" max="16128" width="62.85546875" style="1" customWidth="1"/>
    <col min="16129" max="16130" width="17.28515625" style="1" bestFit="1" customWidth="1"/>
    <col min="16131" max="16131" width="15.7109375" style="1" customWidth="1"/>
    <col min="16132" max="16133" width="17.28515625" style="1" bestFit="1" customWidth="1"/>
    <col min="16134" max="16134" width="15" style="1" customWidth="1"/>
    <col min="16135" max="16135" width="16.7109375" style="1" customWidth="1"/>
    <col min="16136" max="16136" width="14.7109375" style="1" customWidth="1"/>
    <col min="16137" max="16384" width="9.140625" style="1"/>
  </cols>
  <sheetData>
    <row r="1" spans="1:8" ht="35.25" customHeight="1">
      <c r="A1" s="36" t="s">
        <v>49</v>
      </c>
      <c r="B1" s="36"/>
      <c r="C1" s="36"/>
      <c r="D1" s="36"/>
      <c r="E1" s="36"/>
      <c r="F1" s="36"/>
      <c r="G1" s="36"/>
      <c r="H1" s="36"/>
    </row>
    <row r="2" spans="1:8" ht="37.5" customHeight="1">
      <c r="A2" s="37" t="s">
        <v>0</v>
      </c>
      <c r="B2" s="38" t="s">
        <v>46</v>
      </c>
      <c r="C2" s="38"/>
      <c r="D2" s="39" t="s">
        <v>47</v>
      </c>
      <c r="E2" s="40" t="s">
        <v>42</v>
      </c>
      <c r="F2" s="37" t="s">
        <v>48</v>
      </c>
      <c r="G2" s="38" t="s">
        <v>43</v>
      </c>
      <c r="H2" s="38"/>
    </row>
    <row r="3" spans="1:8" ht="51" customHeight="1">
      <c r="A3" s="37"/>
      <c r="B3" s="28" t="s">
        <v>38</v>
      </c>
      <c r="C3" s="27" t="s">
        <v>39</v>
      </c>
      <c r="D3" s="39"/>
      <c r="E3" s="41"/>
      <c r="F3" s="37"/>
      <c r="G3" s="27" t="s">
        <v>40</v>
      </c>
      <c r="H3" s="5" t="s">
        <v>41</v>
      </c>
    </row>
    <row r="4" spans="1:8" s="2" customFormat="1" ht="15" customHeight="1">
      <c r="A4" s="6" t="s">
        <v>1</v>
      </c>
      <c r="B4" s="14">
        <f>B5+B33</f>
        <v>2407305358.96</v>
      </c>
      <c r="C4" s="14">
        <f>C5+C33</f>
        <v>2444205334.3800001</v>
      </c>
      <c r="D4" s="15">
        <f>D5+D33</f>
        <v>329736244.81</v>
      </c>
      <c r="E4" s="16">
        <f>E5+E33</f>
        <v>284665494.69</v>
      </c>
      <c r="F4" s="17">
        <f>D4/E4*100</f>
        <v>115.83288138560029</v>
      </c>
      <c r="G4" s="17">
        <f>D4/B4*100</f>
        <v>13.697316943308435</v>
      </c>
      <c r="H4" s="18">
        <f>D4/C4*100</f>
        <v>13.490529628258146</v>
      </c>
    </row>
    <row r="5" spans="1:8" s="2" customFormat="1" ht="15" customHeight="1" outlineLevel="1">
      <c r="A5" s="6" t="s">
        <v>2</v>
      </c>
      <c r="B5" s="19">
        <f>B6+B20</f>
        <v>613584886.93000007</v>
      </c>
      <c r="C5" s="19">
        <f>C6+C20</f>
        <v>613584886.93000007</v>
      </c>
      <c r="D5" s="15">
        <f>D6+D20</f>
        <v>91047342.290000007</v>
      </c>
      <c r="E5" s="20">
        <f>E6+E20</f>
        <v>18073696.140000001</v>
      </c>
      <c r="F5" s="21">
        <f t="shared" ref="F5:F42" si="0">D5/E5*100</f>
        <v>503.75607504265594</v>
      </c>
      <c r="G5" s="21">
        <f t="shared" ref="G5:G42" si="1">D5/B5*100</f>
        <v>14.838589448567532</v>
      </c>
      <c r="H5" s="18">
        <f t="shared" ref="H5:H42" si="2">D5/C5*100</f>
        <v>14.838589448567532</v>
      </c>
    </row>
    <row r="6" spans="1:8" s="2" customFormat="1" ht="15" customHeight="1" outlineLevel="1">
      <c r="A6" s="6" t="s">
        <v>3</v>
      </c>
      <c r="B6" s="19">
        <f>B7+B10+B11+B17+B18+B19</f>
        <v>564893408.18000007</v>
      </c>
      <c r="C6" s="19">
        <f>C7+C10+C11+C17+C18+C19</f>
        <v>564893408.18000007</v>
      </c>
      <c r="D6" s="15">
        <f>D7+D10+D11+D17+D18+D19</f>
        <v>82852868.820000008</v>
      </c>
      <c r="E6" s="20">
        <f>E7+E10+E11+E17+E18+E19</f>
        <v>9579923.9600000009</v>
      </c>
      <c r="F6" s="21">
        <f t="shared" si="0"/>
        <v>864.85935761018288</v>
      </c>
      <c r="G6" s="21">
        <f t="shared" si="1"/>
        <v>14.666991616513855</v>
      </c>
      <c r="H6" s="18">
        <f t="shared" si="2"/>
        <v>14.666991616513855</v>
      </c>
    </row>
    <row r="7" spans="1:8" ht="15" customHeight="1" outlineLevel="2">
      <c r="A7" s="7" t="s">
        <v>4</v>
      </c>
      <c r="B7" s="22">
        <f>B8+B9</f>
        <v>390828823</v>
      </c>
      <c r="C7" s="22">
        <f>C8+C9</f>
        <v>390828823</v>
      </c>
      <c r="D7" s="13">
        <f>D8+D9</f>
        <v>62309574.289999999</v>
      </c>
      <c r="E7" s="11">
        <f>E8+E9</f>
        <v>7275824.2999999998</v>
      </c>
      <c r="F7" s="17">
        <f t="shared" si="0"/>
        <v>856.39195946499149</v>
      </c>
      <c r="G7" s="17">
        <f t="shared" si="1"/>
        <v>15.942932205386501</v>
      </c>
      <c r="H7" s="18">
        <f t="shared" si="2"/>
        <v>15.942932205386501</v>
      </c>
    </row>
    <row r="8" spans="1:8" ht="15" customHeight="1" outlineLevel="3">
      <c r="A8" s="7" t="s">
        <v>5</v>
      </c>
      <c r="B8" s="22">
        <v>9244995</v>
      </c>
      <c r="C8" s="22">
        <v>9244995</v>
      </c>
      <c r="D8" s="13">
        <v>1469031.04</v>
      </c>
      <c r="E8" s="11">
        <v>282433.58</v>
      </c>
      <c r="F8" s="17">
        <f t="shared" si="0"/>
        <v>520.1332787694721</v>
      </c>
      <c r="G8" s="17">
        <f t="shared" si="1"/>
        <v>15.890014434837447</v>
      </c>
      <c r="H8" s="18">
        <f t="shared" si="2"/>
        <v>15.890014434837447</v>
      </c>
    </row>
    <row r="9" spans="1:8" ht="15" customHeight="1" outlineLevel="3">
      <c r="A9" s="7" t="s">
        <v>6</v>
      </c>
      <c r="B9" s="22">
        <v>381583828</v>
      </c>
      <c r="C9" s="22">
        <v>381583828</v>
      </c>
      <c r="D9" s="13">
        <v>60840543.25</v>
      </c>
      <c r="E9" s="11">
        <v>6993390.7199999997</v>
      </c>
      <c r="F9" s="17">
        <f t="shared" si="0"/>
        <v>869.97203053456735</v>
      </c>
      <c r="G9" s="17">
        <f t="shared" si="1"/>
        <v>15.944214294637247</v>
      </c>
      <c r="H9" s="18">
        <f t="shared" si="2"/>
        <v>15.944214294637247</v>
      </c>
    </row>
    <row r="10" spans="1:8" ht="25.5" outlineLevel="2">
      <c r="A10" s="7" t="s">
        <v>7</v>
      </c>
      <c r="B10" s="22">
        <v>37461974.380000003</v>
      </c>
      <c r="C10" s="22">
        <v>37461974.380000003</v>
      </c>
      <c r="D10" s="13">
        <v>6509707.0800000001</v>
      </c>
      <c r="E10" s="11">
        <v>4189263.44</v>
      </c>
      <c r="F10" s="17">
        <f t="shared" si="0"/>
        <v>155.3902535191246</v>
      </c>
      <c r="G10" s="17">
        <f t="shared" si="1"/>
        <v>17.376839282329357</v>
      </c>
      <c r="H10" s="18">
        <f t="shared" si="2"/>
        <v>17.376839282329357</v>
      </c>
    </row>
    <row r="11" spans="1:8" ht="15" customHeight="1" outlineLevel="2">
      <c r="A11" s="7" t="s">
        <v>8</v>
      </c>
      <c r="B11" s="22">
        <f>B12+B13+B14+B15+B16</f>
        <v>102794261.8</v>
      </c>
      <c r="C11" s="22">
        <f>C12+C13+C14+C15+C16</f>
        <v>102794261.8</v>
      </c>
      <c r="D11" s="13">
        <f>D12+D13+D14+D15+D16</f>
        <v>7968172.1200000001</v>
      </c>
      <c r="E11" s="11">
        <f>E12+E13+E14+E15+E16</f>
        <v>-3724534.9499999997</v>
      </c>
      <c r="F11" s="17">
        <f t="shared" si="0"/>
        <v>-213.93737008696885</v>
      </c>
      <c r="G11" s="17">
        <f t="shared" si="1"/>
        <v>7.7515728801118744</v>
      </c>
      <c r="H11" s="18">
        <f t="shared" si="2"/>
        <v>7.7515728801118744</v>
      </c>
    </row>
    <row r="12" spans="1:8" ht="25.5" customHeight="1" outlineLevel="3">
      <c r="A12" s="7" t="s">
        <v>9</v>
      </c>
      <c r="B12" s="22">
        <v>89549558.799999997</v>
      </c>
      <c r="C12" s="22">
        <v>89549558.799999997</v>
      </c>
      <c r="D12" s="13">
        <v>528463.14</v>
      </c>
      <c r="E12" s="11">
        <v>-1503624.7</v>
      </c>
      <c r="F12" s="17">
        <f t="shared" si="0"/>
        <v>-35.145946990628715</v>
      </c>
      <c r="G12" s="17">
        <f t="shared" si="1"/>
        <v>0.59013483380780207</v>
      </c>
      <c r="H12" s="18">
        <f t="shared" si="2"/>
        <v>0.59013483380780207</v>
      </c>
    </row>
    <row r="13" spans="1:8" ht="15" customHeight="1" outlineLevel="3">
      <c r="A13" s="7" t="s">
        <v>10</v>
      </c>
      <c r="B13" s="22">
        <v>0</v>
      </c>
      <c r="C13" s="22">
        <v>0</v>
      </c>
      <c r="D13" s="13">
        <v>43934.62</v>
      </c>
      <c r="E13" s="11">
        <v>-440862.6</v>
      </c>
      <c r="F13" s="17">
        <f t="shared" si="0"/>
        <v>-9.9656037958311732</v>
      </c>
      <c r="G13" s="17" t="e">
        <f t="shared" si="1"/>
        <v>#DIV/0!</v>
      </c>
      <c r="H13" s="18" t="e">
        <f t="shared" si="2"/>
        <v>#DIV/0!</v>
      </c>
    </row>
    <row r="14" spans="1:8" ht="15" customHeight="1" outlineLevel="3">
      <c r="A14" s="7" t="s">
        <v>11</v>
      </c>
      <c r="B14" s="22">
        <v>267000</v>
      </c>
      <c r="C14" s="22">
        <v>267000</v>
      </c>
      <c r="D14" s="13">
        <v>-0.08</v>
      </c>
      <c r="E14" s="11"/>
      <c r="F14" s="17" t="e">
        <f t="shared" si="0"/>
        <v>#DIV/0!</v>
      </c>
      <c r="G14" s="17">
        <f t="shared" si="1"/>
        <v>-2.9962546816479404E-5</v>
      </c>
      <c r="H14" s="18">
        <f t="shared" si="2"/>
        <v>-2.9962546816479404E-5</v>
      </c>
    </row>
    <row r="15" spans="1:8" ht="15" customHeight="1" outlineLevel="3">
      <c r="A15" s="7" t="s">
        <v>12</v>
      </c>
      <c r="B15" s="22">
        <v>12977703</v>
      </c>
      <c r="C15" s="22">
        <v>12977703</v>
      </c>
      <c r="D15" s="13">
        <v>7395774.4400000004</v>
      </c>
      <c r="E15" s="11">
        <v>-1780047.65</v>
      </c>
      <c r="F15" s="17">
        <f t="shared" si="0"/>
        <v>-415.48182375904378</v>
      </c>
      <c r="G15" s="17">
        <f t="shared" si="1"/>
        <v>56.988316345350178</v>
      </c>
      <c r="H15" s="18">
        <f t="shared" si="2"/>
        <v>56.988316345350178</v>
      </c>
    </row>
    <row r="16" spans="1:8" ht="15" customHeight="1" outlineLevel="3">
      <c r="A16" s="7" t="s">
        <v>13</v>
      </c>
      <c r="B16" s="22">
        <v>0</v>
      </c>
      <c r="C16" s="22">
        <v>0</v>
      </c>
      <c r="D16" s="13"/>
      <c r="E16" s="11">
        <v>0</v>
      </c>
      <c r="F16" s="17"/>
      <c r="G16" s="17"/>
      <c r="H16" s="18"/>
    </row>
    <row r="17" spans="1:8" ht="15" customHeight="1" outlineLevel="2">
      <c r="A17" s="7" t="s">
        <v>14</v>
      </c>
      <c r="B17" s="22">
        <v>23792822</v>
      </c>
      <c r="C17" s="22">
        <v>23792822</v>
      </c>
      <c r="D17" s="13">
        <v>4511410.8099999996</v>
      </c>
      <c r="E17" s="11">
        <v>507766.69</v>
      </c>
      <c r="F17" s="17">
        <f t="shared" si="0"/>
        <v>888.48104825466191</v>
      </c>
      <c r="G17" s="17">
        <f t="shared" si="1"/>
        <v>18.961226247142939</v>
      </c>
      <c r="H17" s="18">
        <f t="shared" si="2"/>
        <v>18.961226247142939</v>
      </c>
    </row>
    <row r="18" spans="1:8" ht="15" customHeight="1" outlineLevel="2">
      <c r="A18" s="7" t="s">
        <v>15</v>
      </c>
      <c r="B18" s="22">
        <v>10015527</v>
      </c>
      <c r="C18" s="22">
        <v>10015527</v>
      </c>
      <c r="D18" s="13">
        <v>1554004.52</v>
      </c>
      <c r="E18" s="11">
        <v>1334917.95</v>
      </c>
      <c r="F18" s="17">
        <f t="shared" si="0"/>
        <v>116.41198771804665</v>
      </c>
      <c r="G18" s="17">
        <f t="shared" si="1"/>
        <v>15.515953578878076</v>
      </c>
      <c r="H18" s="18">
        <f t="shared" si="2"/>
        <v>15.515953578878076</v>
      </c>
    </row>
    <row r="19" spans="1:8" ht="25.5" outlineLevel="2">
      <c r="A19" s="7" t="s">
        <v>16</v>
      </c>
      <c r="B19" s="22"/>
      <c r="C19" s="22"/>
      <c r="D19" s="13">
        <v>0</v>
      </c>
      <c r="E19" s="11">
        <v>-3313.47</v>
      </c>
      <c r="F19" s="17"/>
      <c r="G19" s="17"/>
      <c r="H19" s="18"/>
    </row>
    <row r="20" spans="1:8" s="2" customFormat="1" ht="14.25" outlineLevel="2">
      <c r="A20" s="6" t="s">
        <v>17</v>
      </c>
      <c r="B20" s="19">
        <f>B21+B22+B23+B26+B28+B29</f>
        <v>48691478.75</v>
      </c>
      <c r="C20" s="19">
        <f>C21+C22+C23+C26+C28+C29</f>
        <v>48691478.75</v>
      </c>
      <c r="D20" s="15">
        <f>D21+D22+D23+D26+D28+D29</f>
        <v>8194473.4699999988</v>
      </c>
      <c r="E20" s="10">
        <f>E21+E22+E23+E26+E28+E29</f>
        <v>8493772.1800000016</v>
      </c>
      <c r="F20" s="21">
        <f t="shared" si="0"/>
        <v>96.476256913215181</v>
      </c>
      <c r="G20" s="21">
        <f t="shared" si="1"/>
        <v>16.829378939328269</v>
      </c>
      <c r="H20" s="18">
        <f t="shared" si="2"/>
        <v>16.829378939328269</v>
      </c>
    </row>
    <row r="21" spans="1:8" ht="25.5" outlineLevel="2">
      <c r="A21" s="7" t="s">
        <v>18</v>
      </c>
      <c r="B21" s="22">
        <v>11534272.75</v>
      </c>
      <c r="C21" s="22">
        <v>11534272.75</v>
      </c>
      <c r="D21" s="13">
        <v>1556281.26</v>
      </c>
      <c r="E21" s="11">
        <v>2725000.9</v>
      </c>
      <c r="F21" s="17">
        <f t="shared" si="0"/>
        <v>57.111220036661273</v>
      </c>
      <c r="G21" s="17">
        <f t="shared" si="1"/>
        <v>13.492669141190545</v>
      </c>
      <c r="H21" s="18">
        <f t="shared" si="2"/>
        <v>13.492669141190545</v>
      </c>
    </row>
    <row r="22" spans="1:8" outlineLevel="2">
      <c r="A22" s="7" t="s">
        <v>19</v>
      </c>
      <c r="B22" s="22">
        <v>2650000</v>
      </c>
      <c r="C22" s="22">
        <v>2650000</v>
      </c>
      <c r="D22" s="13">
        <v>330300.73</v>
      </c>
      <c r="E22" s="11">
        <v>517700.01</v>
      </c>
      <c r="F22" s="17">
        <f t="shared" si="0"/>
        <v>63.801569175167671</v>
      </c>
      <c r="G22" s="17">
        <f t="shared" si="1"/>
        <v>12.464178490566038</v>
      </c>
      <c r="H22" s="18">
        <f t="shared" si="2"/>
        <v>12.464178490566038</v>
      </c>
    </row>
    <row r="23" spans="1:8" ht="25.5" outlineLevel="2">
      <c r="A23" s="7" t="s">
        <v>20</v>
      </c>
      <c r="B23" s="22">
        <f>B24+B25</f>
        <v>22340000</v>
      </c>
      <c r="C23" s="22">
        <f>C24+C25</f>
        <v>22340000</v>
      </c>
      <c r="D23" s="13">
        <f>D24+D25</f>
        <v>3778875.11</v>
      </c>
      <c r="E23" s="11">
        <f>E24+E25</f>
        <v>3795426.47</v>
      </c>
      <c r="F23" s="17">
        <f t="shared" si="0"/>
        <v>99.563913037682951</v>
      </c>
      <c r="G23" s="17">
        <f t="shared" si="1"/>
        <v>16.915286974037599</v>
      </c>
      <c r="H23" s="18">
        <f t="shared" si="2"/>
        <v>16.915286974037599</v>
      </c>
    </row>
    <row r="24" spans="1:8" ht="15" customHeight="1" outlineLevel="3">
      <c r="A24" s="7" t="s">
        <v>21</v>
      </c>
      <c r="B24" s="22">
        <v>22340000</v>
      </c>
      <c r="C24" s="22">
        <v>22340000</v>
      </c>
      <c r="D24" s="13">
        <v>3764375.11</v>
      </c>
      <c r="E24" s="11">
        <v>3680690.83</v>
      </c>
      <c r="F24" s="17">
        <f t="shared" si="0"/>
        <v>102.27360253455461</v>
      </c>
      <c r="G24" s="17">
        <f t="shared" si="1"/>
        <v>16.850380975828109</v>
      </c>
      <c r="H24" s="18">
        <f t="shared" si="2"/>
        <v>16.850380975828109</v>
      </c>
    </row>
    <row r="25" spans="1:8" ht="15" customHeight="1" outlineLevel="3">
      <c r="A25" s="7" t="s">
        <v>22</v>
      </c>
      <c r="B25" s="22"/>
      <c r="C25" s="22"/>
      <c r="D25" s="13">
        <v>14500</v>
      </c>
      <c r="E25" s="11">
        <v>114735.64</v>
      </c>
      <c r="F25" s="17">
        <f t="shared" si="0"/>
        <v>12.637747085386893</v>
      </c>
      <c r="G25" s="17"/>
      <c r="H25" s="18"/>
    </row>
    <row r="26" spans="1:8" ht="25.5" customHeight="1" outlineLevel="2">
      <c r="A26" s="7" t="s">
        <v>23</v>
      </c>
      <c r="B26" s="22">
        <v>10067206</v>
      </c>
      <c r="C26" s="22">
        <v>10067206</v>
      </c>
      <c r="D26" s="13">
        <v>2250424.5099999998</v>
      </c>
      <c r="E26" s="11">
        <v>1365871.74</v>
      </c>
      <c r="F26" s="17">
        <f t="shared" si="0"/>
        <v>164.76104191159266</v>
      </c>
      <c r="G26" s="17">
        <f t="shared" si="1"/>
        <v>22.354012722099853</v>
      </c>
      <c r="H26" s="18">
        <f t="shared" si="2"/>
        <v>22.354012722099853</v>
      </c>
    </row>
    <row r="27" spans="1:8" ht="25.5" outlineLevel="3">
      <c r="A27" s="7" t="s">
        <v>24</v>
      </c>
      <c r="B27" s="22">
        <v>10067206</v>
      </c>
      <c r="C27" s="22">
        <v>10067206</v>
      </c>
      <c r="D27" s="13">
        <v>2250424.5099999998</v>
      </c>
      <c r="E27" s="11">
        <v>1365871.74</v>
      </c>
      <c r="F27" s="17">
        <f t="shared" si="0"/>
        <v>164.76104191159266</v>
      </c>
      <c r="G27" s="17">
        <f t="shared" si="1"/>
        <v>22.354012722099853</v>
      </c>
      <c r="H27" s="18">
        <f t="shared" si="2"/>
        <v>22.354012722099853</v>
      </c>
    </row>
    <row r="28" spans="1:8" outlineLevel="2">
      <c r="A28" s="7" t="s">
        <v>25</v>
      </c>
      <c r="B28" s="22">
        <v>2100000</v>
      </c>
      <c r="C28" s="22">
        <v>2100000</v>
      </c>
      <c r="D28" s="13">
        <v>271685.46999999997</v>
      </c>
      <c r="E28" s="11">
        <v>98080.25</v>
      </c>
      <c r="F28" s="17">
        <f t="shared" si="0"/>
        <v>277.00323969402604</v>
      </c>
      <c r="G28" s="17">
        <f t="shared" si="1"/>
        <v>12.937403333333334</v>
      </c>
      <c r="H28" s="18">
        <f t="shared" si="2"/>
        <v>12.937403333333334</v>
      </c>
    </row>
    <row r="29" spans="1:8" ht="15" customHeight="1" outlineLevel="2">
      <c r="A29" s="7" t="s">
        <v>26</v>
      </c>
      <c r="B29" s="22">
        <f>B30+B31</f>
        <v>0</v>
      </c>
      <c r="C29" s="22">
        <f>C30+C31</f>
        <v>0</v>
      </c>
      <c r="D29" s="22">
        <f>D30+D31+D32</f>
        <v>6906.3899999999994</v>
      </c>
      <c r="E29" s="22">
        <f>E30+E31</f>
        <v>-8307.19</v>
      </c>
      <c r="F29" s="17"/>
      <c r="G29" s="17"/>
      <c r="H29" s="18"/>
    </row>
    <row r="30" spans="1:8" ht="15" customHeight="1" outlineLevel="3">
      <c r="A30" s="7" t="s">
        <v>27</v>
      </c>
      <c r="B30" s="22"/>
      <c r="C30" s="22"/>
      <c r="D30" s="13">
        <v>-1500</v>
      </c>
      <c r="E30" s="11">
        <v>-8307.19</v>
      </c>
      <c r="F30" s="17"/>
      <c r="G30" s="17"/>
      <c r="H30" s="18"/>
    </row>
    <row r="31" spans="1:8" ht="15" customHeight="1" outlineLevel="3">
      <c r="A31" s="7" t="s">
        <v>28</v>
      </c>
      <c r="B31" s="22"/>
      <c r="C31" s="22"/>
      <c r="D31" s="13">
        <v>8406.39</v>
      </c>
      <c r="E31" s="22"/>
      <c r="F31" s="17"/>
      <c r="G31" s="17"/>
      <c r="H31" s="18"/>
    </row>
    <row r="32" spans="1:8" ht="15" customHeight="1" outlineLevel="3">
      <c r="A32" s="7" t="s">
        <v>44</v>
      </c>
      <c r="B32" s="22"/>
      <c r="C32" s="22"/>
      <c r="D32" s="13">
        <v>0</v>
      </c>
      <c r="E32" s="29"/>
      <c r="F32" s="17"/>
      <c r="G32" s="17"/>
      <c r="H32" s="18"/>
    </row>
    <row r="33" spans="1:8">
      <c r="A33" s="4" t="s">
        <v>29</v>
      </c>
      <c r="B33" s="23">
        <f>B34+B40+B41</f>
        <v>1793720472.03</v>
      </c>
      <c r="C33" s="23">
        <f>C34+C40+C41+C39</f>
        <v>1830620447.4499998</v>
      </c>
      <c r="D33" s="23">
        <f>D34+D40+D41+D39</f>
        <v>238688902.52000001</v>
      </c>
      <c r="E33" s="24">
        <f>E34+E40+E41+E39</f>
        <v>266591798.54999998</v>
      </c>
      <c r="F33" s="21">
        <f t="shared" si="0"/>
        <v>89.533475455072292</v>
      </c>
      <c r="G33" s="21">
        <f t="shared" si="1"/>
        <v>13.306917451294382</v>
      </c>
      <c r="H33" s="18">
        <f t="shared" si="2"/>
        <v>13.038688760004108</v>
      </c>
    </row>
    <row r="34" spans="1:8" ht="46.5" customHeight="1">
      <c r="A34" s="8" t="s">
        <v>30</v>
      </c>
      <c r="B34" s="23">
        <f>B35+B36+B37+B38</f>
        <v>1793720472.03</v>
      </c>
      <c r="C34" s="23">
        <f>C35+C36+C37+C38</f>
        <v>1830620447.4499998</v>
      </c>
      <c r="D34" s="23">
        <f>D35+D36+D37+D38</f>
        <v>237817426.5</v>
      </c>
      <c r="E34" s="24">
        <f>E35+E36+E37+E38</f>
        <v>268271549.63</v>
      </c>
      <c r="F34" s="21">
        <f t="shared" si="0"/>
        <v>88.648023552254301</v>
      </c>
      <c r="G34" s="21">
        <f t="shared" si="1"/>
        <v>13.258332622521493</v>
      </c>
      <c r="H34" s="18">
        <f t="shared" si="2"/>
        <v>12.991083259846281</v>
      </c>
    </row>
    <row r="35" spans="1:8">
      <c r="A35" s="9" t="s">
        <v>31</v>
      </c>
      <c r="B35" s="25"/>
      <c r="C35" s="26">
        <v>2187360</v>
      </c>
      <c r="D35" s="26">
        <v>182280</v>
      </c>
      <c r="E35" s="12">
        <v>182280</v>
      </c>
      <c r="F35" s="17"/>
      <c r="G35" s="17"/>
      <c r="H35" s="18"/>
    </row>
    <row r="36" spans="1:8" ht="26.25">
      <c r="A36" s="9" t="s">
        <v>32</v>
      </c>
      <c r="B36" s="25">
        <v>353329198.44999999</v>
      </c>
      <c r="C36" s="26">
        <v>381816882.87</v>
      </c>
      <c r="D36" s="26">
        <v>14280845.82</v>
      </c>
      <c r="E36" s="12">
        <v>31204472.600000001</v>
      </c>
      <c r="F36" s="17">
        <f t="shared" si="0"/>
        <v>45.765381146034819</v>
      </c>
      <c r="G36" s="17">
        <f t="shared" si="1"/>
        <v>4.0417961161001807</v>
      </c>
      <c r="H36" s="18">
        <f t="shared" si="2"/>
        <v>3.7402342485893443</v>
      </c>
    </row>
    <row r="37" spans="1:8">
      <c r="A37" s="9" t="s">
        <v>33</v>
      </c>
      <c r="B37" s="25">
        <v>1252074088.5</v>
      </c>
      <c r="C37" s="26">
        <v>1258299019.5</v>
      </c>
      <c r="D37" s="26">
        <v>217093562.18000001</v>
      </c>
      <c r="E37" s="12">
        <v>230993290.34999999</v>
      </c>
      <c r="F37" s="17">
        <f t="shared" si="0"/>
        <v>93.982626876763746</v>
      </c>
      <c r="G37" s="17">
        <f t="shared" si="1"/>
        <v>17.33871535030972</v>
      </c>
      <c r="H37" s="18">
        <f t="shared" si="2"/>
        <v>17.25293899269386</v>
      </c>
    </row>
    <row r="38" spans="1:8">
      <c r="A38" s="9" t="s">
        <v>34</v>
      </c>
      <c r="B38" s="25">
        <v>188317185.08000001</v>
      </c>
      <c r="C38" s="26">
        <v>188317185.08000001</v>
      </c>
      <c r="D38" s="26">
        <v>6260738.5</v>
      </c>
      <c r="E38" s="12">
        <v>5891506.6799999997</v>
      </c>
      <c r="F38" s="17">
        <f t="shared" si="0"/>
        <v>106.26718834510429</v>
      </c>
      <c r="G38" s="17">
        <f t="shared" si="1"/>
        <v>3.3245709876877902</v>
      </c>
      <c r="H38" s="18">
        <f t="shared" si="2"/>
        <v>3.3245709876877902</v>
      </c>
    </row>
    <row r="39" spans="1:8">
      <c r="A39" s="9" t="s">
        <v>45</v>
      </c>
      <c r="B39" s="25"/>
      <c r="C39" s="26"/>
      <c r="D39" s="26"/>
      <c r="E39" s="25"/>
      <c r="F39" s="17" t="e">
        <f t="shared" si="0"/>
        <v>#DIV/0!</v>
      </c>
      <c r="G39" s="17"/>
      <c r="H39" s="18"/>
    </row>
    <row r="40" spans="1:8" ht="51.75">
      <c r="A40" s="9" t="s">
        <v>35</v>
      </c>
      <c r="B40" s="25"/>
      <c r="C40" s="26"/>
      <c r="D40" s="26">
        <v>882041.69</v>
      </c>
      <c r="E40" s="12">
        <v>30746</v>
      </c>
      <c r="F40" s="17">
        <f t="shared" si="0"/>
        <v>2868.8014375853768</v>
      </c>
      <c r="G40" s="17"/>
      <c r="H40" s="18"/>
    </row>
    <row r="41" spans="1:8" ht="39">
      <c r="A41" s="9" t="s">
        <v>36</v>
      </c>
      <c r="B41" s="25"/>
      <c r="C41" s="26"/>
      <c r="D41" s="26">
        <v>-10565.67</v>
      </c>
      <c r="E41" s="12">
        <v>-1710497.08</v>
      </c>
      <c r="F41" s="17">
        <f t="shared" si="0"/>
        <v>0.61769588054485303</v>
      </c>
      <c r="G41" s="17"/>
      <c r="H41" s="18"/>
    </row>
    <row r="42" spans="1:8" s="2" customFormat="1" ht="14.25">
      <c r="A42" s="32" t="s">
        <v>37</v>
      </c>
      <c r="B42" s="33">
        <v>-42167000</v>
      </c>
      <c r="C42" s="33">
        <v>-68326784.939999998</v>
      </c>
      <c r="D42" s="33">
        <v>60651176.770000003</v>
      </c>
      <c r="E42" s="33">
        <v>-36316428.520000003</v>
      </c>
      <c r="F42" s="34">
        <f t="shared" si="0"/>
        <v>-167.00754793825195</v>
      </c>
      <c r="G42" s="34">
        <f t="shared" si="1"/>
        <v>-143.83564581307658</v>
      </c>
      <c r="H42" s="35">
        <f t="shared" si="2"/>
        <v>-88.766326153440119</v>
      </c>
    </row>
    <row r="43" spans="1:8">
      <c r="E43" s="30"/>
      <c r="F43" s="3"/>
    </row>
    <row r="44" spans="1:8">
      <c r="E44" s="30"/>
      <c r="F44" s="3"/>
    </row>
  </sheetData>
  <mergeCells count="7">
    <mergeCell ref="A1:H1"/>
    <mergeCell ref="A2:A3"/>
    <mergeCell ref="B2:C2"/>
    <mergeCell ref="D2:D3"/>
    <mergeCell ref="E2:E3"/>
    <mergeCell ref="F2:F3"/>
    <mergeCell ref="G2:H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0" fitToWidth="0" fitToHeight="0" orientation="portrait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01.03.24</vt:lpstr>
      <vt:lpstr>'01.03.24'!Заголовки_для_печати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1</cp:lastModifiedBy>
  <cp:lastPrinted>2024-04-09T12:18:51Z</cp:lastPrinted>
  <dcterms:created xsi:type="dcterms:W3CDTF">2022-05-19T05:50:24Z</dcterms:created>
  <dcterms:modified xsi:type="dcterms:W3CDTF">2024-04-09T12:19:16Z</dcterms:modified>
</cp:coreProperties>
</file>