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4.24" sheetId="27" r:id="rId1"/>
  </sheets>
  <definedNames>
    <definedName name="_xlnm.Print_Titles" localSheetId="0">'01.04.24'!$3:$3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G34" s="1"/>
  <c r="C34"/>
  <c r="C33" s="1"/>
  <c r="B34"/>
  <c r="B33" s="1"/>
  <c r="E33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G23" l="1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H20" l="1"/>
  <c r="F20"/>
  <c r="D5"/>
  <c r="H5" s="1"/>
  <c r="H6"/>
  <c r="H33"/>
  <c r="F33"/>
  <c r="G33"/>
  <c r="F5"/>
  <c r="D4"/>
  <c r="G5" l="1"/>
  <c r="G4"/>
  <c r="H4"/>
  <c r="F4"/>
</calcChain>
</file>

<file path=xl/sharedStrings.xml><?xml version="1.0" encoding="utf-8"?>
<sst xmlns="http://schemas.openxmlformats.org/spreadsheetml/2006/main" count="50" uniqueCount="50">
  <si>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</si>
  <si>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</si>
  <si>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</si>
  <si>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</si>
  <si>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</si>
  <si>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</si>
  <si>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</si>
  <si>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</si>
  <si>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</si>
  <si>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</si>
  <si>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</si>
  <si>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</si>
  <si>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</si>
  <si>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</si>
  <si>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</si>
  <si>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</si>
  <si>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</si>
  <si>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</si>
  <si>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</si>
  <si>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</si>
  <si>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</si>
  <si>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</si>
  <si>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</si>
  <si>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</si>
  <si>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</si>
  <si>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</si>
  <si>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</si>
  <si>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</si>
  <si>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</si>
  <si>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</si>
  <si>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</si>
  <si>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</si>
  <si>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</si>
  <si>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</si>
  <si>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</si>
  <si>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</si>
  <si>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</si>
  <si>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</si>
  <si>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</si>
  <si>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</si>
  <si>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</si>
  <si>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</si>
  <si>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2023 году</t>
  </si>
  <si>
    <t>% исполнения бюджета за 2023 год</t>
  </si>
  <si>
    <t>Инициативные платежи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</si>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</sst>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41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0" fontId="5" fillId="0" borderId="2" xfId="4" applyFont="1" applyBorder="1">
      <alignment horizontal="left" vertical="top" wrapTex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28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35" t="s">
        <v>48</v>
      </c>
      <c r="B1" s="35"/>
      <c r="C1" s="35"/>
      <c r="D1" s="35"/>
      <c r="E1" s="35"/>
      <c r="F1" s="35"/>
      <c r="G1" s="35"/>
      <c r="H1" s="35"/>
    </row>
    <row r="2" spans="1:8" ht="37.5" customHeight="1">
      <c r="A2" s="36" t="s">
        <v>0</v>
      </c>
      <c r="B2" s="37" t="s">
        <v>45</v>
      </c>
      <c r="C2" s="37"/>
      <c r="D2" s="38" t="s">
        <v>46</v>
      </c>
      <c r="E2" s="39" t="s">
        <v>42</v>
      </c>
      <c r="F2" s="36" t="s">
        <v>47</v>
      </c>
      <c r="G2" s="37" t="s">
        <v>43</v>
      </c>
      <c r="H2" s="37"/>
    </row>
    <row r="3" spans="1:8" ht="51" customHeight="1">
      <c r="A3" s="36"/>
      <c r="B3" s="30" t="s">
        <v>38</v>
      </c>
      <c r="C3" s="29" t="s">
        <v>39</v>
      </c>
      <c r="D3" s="38"/>
      <c r="E3" s="40"/>
      <c r="F3" s="36"/>
      <c r="G3" s="29" t="s">
        <v>40</v>
      </c>
      <c r="H3" s="5" t="s">
        <v>41</v>
      </c>
    </row>
    <row r="4" spans="1:8" s="2" customFormat="1" ht="15" customHeight="1">
      <c r="A4" s="6" t="s">
        <v>1</v>
      </c>
      <c r="B4" s="13">
        <f>B5+B33</f>
        <v>2407305358.96</v>
      </c>
      <c r="C4" s="13">
        <f>C5+C33</f>
        <v>2452351062.8000002</v>
      </c>
      <c r="D4" s="14">
        <f>D5+D33</f>
        <v>491493239.94999993</v>
      </c>
      <c r="E4" s="15">
        <f>E5+E33</f>
        <v>495265779.79000008</v>
      </c>
      <c r="F4" s="16">
        <f>D4/E4*100</f>
        <v>99.23827972899727</v>
      </c>
      <c r="G4" s="16">
        <f>D4/B4*100</f>
        <v>20.41673849645456</v>
      </c>
      <c r="H4" s="17">
        <f>D4/C4*100</f>
        <v>20.041716188416832</v>
      </c>
    </row>
    <row r="5" spans="1:8" s="2" customFormat="1" ht="15" customHeight="1" outlineLevel="1">
      <c r="A5" s="6" t="s">
        <v>2</v>
      </c>
      <c r="B5" s="18">
        <f>B6+B20</f>
        <v>613584886.93000007</v>
      </c>
      <c r="C5" s="18">
        <f>C6+C20</f>
        <v>613584886.93000007</v>
      </c>
      <c r="D5" s="14">
        <f>D6+D20</f>
        <v>137701514.41</v>
      </c>
      <c r="E5" s="19">
        <f>E6+E20</f>
        <v>91074010.560000017</v>
      </c>
      <c r="F5" s="20">
        <f t="shared" ref="F5:F42" si="0">D5/E5*100</f>
        <v>151.19737624739994</v>
      </c>
      <c r="G5" s="20">
        <f t="shared" ref="G5:G42" si="1">D5/B5*100</f>
        <v>22.442129417328605</v>
      </c>
      <c r="H5" s="17">
        <f t="shared" ref="H5:H42" si="2">D5/C5*100</f>
        <v>22.442129417328605</v>
      </c>
    </row>
    <row r="6" spans="1:8" s="2" customFormat="1" ht="15" customHeight="1" outlineLevel="1">
      <c r="A6" s="6" t="s">
        <v>3</v>
      </c>
      <c r="B6" s="18">
        <f>B7+B10+B11+B17+B18+B19</f>
        <v>564893408.18000007</v>
      </c>
      <c r="C6" s="18">
        <f>C7+C10+C11+C17+C18+C19</f>
        <v>564893408.18000007</v>
      </c>
      <c r="D6" s="14">
        <f>D7+D10+D11+D17+D18+D19</f>
        <v>125532706.53</v>
      </c>
      <c r="E6" s="19">
        <f>E7+E10+E11+E17+E18+E19</f>
        <v>77074399.190000013</v>
      </c>
      <c r="F6" s="20">
        <f t="shared" si="0"/>
        <v>162.87211817317311</v>
      </c>
      <c r="G6" s="20">
        <f t="shared" si="1"/>
        <v>22.222370576857521</v>
      </c>
      <c r="H6" s="17">
        <f t="shared" si="2"/>
        <v>22.222370576857521</v>
      </c>
    </row>
    <row r="7" spans="1:8" ht="15" customHeight="1" outlineLevel="2">
      <c r="A7" s="7" t="s">
        <v>4</v>
      </c>
      <c r="B7" s="21">
        <f>B8+B9</f>
        <v>390828823</v>
      </c>
      <c r="C7" s="21">
        <f>C8+C9</f>
        <v>390828823</v>
      </c>
      <c r="D7" s="12">
        <f>D8+D9</f>
        <v>85911326.160000011</v>
      </c>
      <c r="E7" s="12">
        <f>E8+E9</f>
        <v>52581063.969999999</v>
      </c>
      <c r="F7" s="16">
        <f t="shared" si="0"/>
        <v>163.38833730906723</v>
      </c>
      <c r="G7" s="16">
        <f t="shared" si="1"/>
        <v>21.981829666641556</v>
      </c>
      <c r="H7" s="17">
        <f t="shared" si="2"/>
        <v>21.981829666641556</v>
      </c>
    </row>
    <row r="8" spans="1:8" ht="15" customHeight="1" outlineLevel="3">
      <c r="A8" s="7" t="s">
        <v>5</v>
      </c>
      <c r="B8" s="21">
        <v>9244995</v>
      </c>
      <c r="C8" s="21">
        <v>9244995</v>
      </c>
      <c r="D8" s="12">
        <v>2429766.04</v>
      </c>
      <c r="E8" s="12">
        <v>2531341.9700000002</v>
      </c>
      <c r="F8" s="16">
        <f t="shared" si="0"/>
        <v>95.987269550940994</v>
      </c>
      <c r="G8" s="16">
        <f t="shared" si="1"/>
        <v>26.281961645192887</v>
      </c>
      <c r="H8" s="17">
        <f t="shared" si="2"/>
        <v>26.281961645192887</v>
      </c>
    </row>
    <row r="9" spans="1:8" ht="15" customHeight="1" outlineLevel="3">
      <c r="A9" s="7" t="s">
        <v>6</v>
      </c>
      <c r="B9" s="21">
        <v>381583828</v>
      </c>
      <c r="C9" s="21">
        <v>381583828</v>
      </c>
      <c r="D9" s="12">
        <v>83481560.120000005</v>
      </c>
      <c r="E9" s="12">
        <v>50049722</v>
      </c>
      <c r="F9" s="16">
        <f t="shared" si="0"/>
        <v>166.79725038232979</v>
      </c>
      <c r="G9" s="16">
        <f t="shared" si="1"/>
        <v>21.877646271738747</v>
      </c>
      <c r="H9" s="17">
        <f t="shared" si="2"/>
        <v>21.877646271738747</v>
      </c>
    </row>
    <row r="10" spans="1:8" ht="25.5" outlineLevel="2">
      <c r="A10" s="7" t="s">
        <v>7</v>
      </c>
      <c r="B10" s="21">
        <v>37461974.380000003</v>
      </c>
      <c r="C10" s="21">
        <v>37461974.380000003</v>
      </c>
      <c r="D10" s="12">
        <v>9526799.4700000007</v>
      </c>
      <c r="E10" s="12">
        <v>8858947.8300000001</v>
      </c>
      <c r="F10" s="16">
        <f t="shared" si="0"/>
        <v>107.53872415568793</v>
      </c>
      <c r="G10" s="16">
        <f t="shared" si="1"/>
        <v>25.430585620938643</v>
      </c>
      <c r="H10" s="17">
        <f t="shared" si="2"/>
        <v>25.430585620938643</v>
      </c>
    </row>
    <row r="11" spans="1:8" ht="15" customHeight="1" outlineLevel="2">
      <c r="A11" s="7" t="s">
        <v>8</v>
      </c>
      <c r="B11" s="21">
        <f>B12+B13+B14+B15+B16</f>
        <v>102794261.8</v>
      </c>
      <c r="C11" s="21">
        <f>C12+C13+C14+C15+C16</f>
        <v>102794261.8</v>
      </c>
      <c r="D11" s="12">
        <f>D12+D13+D14+D15+D16</f>
        <v>22432598.420000002</v>
      </c>
      <c r="E11" s="12">
        <f>E12+E13+E14+E15+E16</f>
        <v>7607932.3200000012</v>
      </c>
      <c r="F11" s="16">
        <f t="shared" si="0"/>
        <v>294.85801761180755</v>
      </c>
      <c r="G11" s="16">
        <f t="shared" si="1"/>
        <v>21.822811922756571</v>
      </c>
      <c r="H11" s="17">
        <f t="shared" si="2"/>
        <v>21.822811922756571</v>
      </c>
    </row>
    <row r="12" spans="1:8" ht="25.5" customHeight="1" outlineLevel="3">
      <c r="A12" s="7" t="s">
        <v>9</v>
      </c>
      <c r="B12" s="21">
        <v>89549558.799999997</v>
      </c>
      <c r="C12" s="21">
        <v>89549558.799999997</v>
      </c>
      <c r="D12" s="12">
        <v>14573233.32</v>
      </c>
      <c r="E12" s="12">
        <v>9207410.8200000003</v>
      </c>
      <c r="F12" s="16">
        <f t="shared" si="0"/>
        <v>158.27721391929811</v>
      </c>
      <c r="G12" s="16">
        <f t="shared" si="1"/>
        <v>16.273930899590319</v>
      </c>
      <c r="H12" s="17">
        <f t="shared" si="2"/>
        <v>16.273930899590319</v>
      </c>
    </row>
    <row r="13" spans="1:8" ht="15" customHeight="1" outlineLevel="3">
      <c r="A13" s="7" t="s">
        <v>10</v>
      </c>
      <c r="B13" s="21">
        <v>0</v>
      </c>
      <c r="C13" s="21">
        <v>0</v>
      </c>
      <c r="D13" s="12">
        <v>69806.36</v>
      </c>
      <c r="E13" s="12">
        <v>-320275.19</v>
      </c>
      <c r="F13" s="16">
        <f t="shared" si="0"/>
        <v>-21.79574384141338</v>
      </c>
      <c r="G13" s="16" t="e">
        <f t="shared" si="1"/>
        <v>#DIV/0!</v>
      </c>
      <c r="H13" s="17" t="e">
        <f t="shared" si="2"/>
        <v>#DIV/0!</v>
      </c>
    </row>
    <row r="14" spans="1:8" ht="15" customHeight="1" outlineLevel="3">
      <c r="A14" s="7" t="s">
        <v>11</v>
      </c>
      <c r="B14" s="21">
        <v>267000</v>
      </c>
      <c r="C14" s="21">
        <v>267000</v>
      </c>
      <c r="D14" s="12">
        <v>362538.22</v>
      </c>
      <c r="E14" s="12">
        <v>177262.81</v>
      </c>
      <c r="F14" s="16">
        <f t="shared" si="0"/>
        <v>204.52018108028415</v>
      </c>
      <c r="G14" s="16">
        <f t="shared" si="1"/>
        <v>135.78210486891385</v>
      </c>
      <c r="H14" s="17">
        <f t="shared" si="2"/>
        <v>135.78210486891385</v>
      </c>
    </row>
    <row r="15" spans="1:8" ht="15" customHeight="1" outlineLevel="3">
      <c r="A15" s="7" t="s">
        <v>12</v>
      </c>
      <c r="B15" s="21">
        <v>12977703</v>
      </c>
      <c r="C15" s="21">
        <v>12977703</v>
      </c>
      <c r="D15" s="12">
        <v>7427020.5199999996</v>
      </c>
      <c r="E15" s="12">
        <v>-1456466.12</v>
      </c>
      <c r="F15" s="16">
        <f t="shared" si="0"/>
        <v>-509.93431416035958</v>
      </c>
      <c r="G15" s="16">
        <f t="shared" si="1"/>
        <v>57.229083760045974</v>
      </c>
      <c r="H15" s="17">
        <f t="shared" si="2"/>
        <v>57.229083760045974</v>
      </c>
    </row>
    <row r="16" spans="1:8" ht="15" customHeight="1" outlineLevel="3">
      <c r="A16" s="7" t="s">
        <v>13</v>
      </c>
      <c r="B16" s="21">
        <v>0</v>
      </c>
      <c r="C16" s="21">
        <v>0</v>
      </c>
      <c r="D16" s="12"/>
      <c r="E16" s="12">
        <v>0</v>
      </c>
      <c r="F16" s="16"/>
      <c r="G16" s="16"/>
      <c r="H16" s="17"/>
    </row>
    <row r="17" spans="1:8" ht="15" customHeight="1" outlineLevel="2">
      <c r="A17" s="7" t="s">
        <v>14</v>
      </c>
      <c r="B17" s="21">
        <v>23792822</v>
      </c>
      <c r="C17" s="21">
        <v>23792822</v>
      </c>
      <c r="D17" s="12">
        <v>5263289.16</v>
      </c>
      <c r="E17" s="12">
        <v>5473632.2300000004</v>
      </c>
      <c r="F17" s="16">
        <f t="shared" si="0"/>
        <v>96.157157420128684</v>
      </c>
      <c r="G17" s="16">
        <f t="shared" si="1"/>
        <v>22.121332055524981</v>
      </c>
      <c r="H17" s="17">
        <f t="shared" si="2"/>
        <v>22.121332055524981</v>
      </c>
    </row>
    <row r="18" spans="1:8" ht="15" customHeight="1" outlineLevel="2">
      <c r="A18" s="7" t="s">
        <v>15</v>
      </c>
      <c r="B18" s="21">
        <v>10015527</v>
      </c>
      <c r="C18" s="21">
        <v>10015527</v>
      </c>
      <c r="D18" s="12">
        <v>2398693.3199999998</v>
      </c>
      <c r="E18" s="12">
        <v>2552822.84</v>
      </c>
      <c r="F18" s="16">
        <f t="shared" si="0"/>
        <v>93.962388710060267</v>
      </c>
      <c r="G18" s="16">
        <f t="shared" si="1"/>
        <v>23.949746428720125</v>
      </c>
      <c r="H18" s="17">
        <f t="shared" si="2"/>
        <v>23.949746428720125</v>
      </c>
    </row>
    <row r="19" spans="1:8" ht="25.5" outlineLevel="2">
      <c r="A19" s="7" t="s">
        <v>16</v>
      </c>
      <c r="B19" s="21"/>
      <c r="C19" s="21"/>
      <c r="D19" s="12">
        <v>0</v>
      </c>
      <c r="E19" s="12">
        <v>0</v>
      </c>
      <c r="F19" s="16"/>
      <c r="G19" s="16"/>
      <c r="H19" s="17"/>
    </row>
    <row r="20" spans="1:8" s="2" customFormat="1" ht="14.25" outlineLevel="2">
      <c r="A20" s="6" t="s">
        <v>17</v>
      </c>
      <c r="B20" s="18">
        <f>B21+B22+B23+B26+B28+B29</f>
        <v>48691478.75</v>
      </c>
      <c r="C20" s="18">
        <f>C21+C22+C23+C26+C28+C29</f>
        <v>48691478.75</v>
      </c>
      <c r="D20" s="14">
        <f>D21+D22+D23+D26+D28+D29</f>
        <v>12168807.879999999</v>
      </c>
      <c r="E20" s="10">
        <f>E21+E22+E23+E26+E28+E29</f>
        <v>13999611.370000001</v>
      </c>
      <c r="F20" s="20">
        <f t="shared" si="0"/>
        <v>86.922469191371547</v>
      </c>
      <c r="G20" s="20">
        <f t="shared" si="1"/>
        <v>24.991658073231136</v>
      </c>
      <c r="H20" s="17">
        <f t="shared" si="2"/>
        <v>24.991658073231136</v>
      </c>
    </row>
    <row r="21" spans="1:8" ht="25.5" outlineLevel="2">
      <c r="A21" s="7" t="s">
        <v>18</v>
      </c>
      <c r="B21" s="21">
        <v>11534272.75</v>
      </c>
      <c r="C21" s="21">
        <v>11534272.75</v>
      </c>
      <c r="D21" s="12">
        <v>2210335.31</v>
      </c>
      <c r="E21" s="12">
        <v>4114792.19</v>
      </c>
      <c r="F21" s="16">
        <f t="shared" si="0"/>
        <v>53.716815040421274</v>
      </c>
      <c r="G21" s="16">
        <f t="shared" si="1"/>
        <v>19.163196136488104</v>
      </c>
      <c r="H21" s="17">
        <f t="shared" si="2"/>
        <v>19.163196136488104</v>
      </c>
    </row>
    <row r="22" spans="1:8" outlineLevel="2">
      <c r="A22" s="7" t="s">
        <v>19</v>
      </c>
      <c r="B22" s="21">
        <v>2650000</v>
      </c>
      <c r="C22" s="21">
        <v>2650000</v>
      </c>
      <c r="D22" s="12">
        <v>712423.92</v>
      </c>
      <c r="E22" s="12">
        <v>1480036.73</v>
      </c>
      <c r="F22" s="16">
        <f t="shared" si="0"/>
        <v>48.135556743919459</v>
      </c>
      <c r="G22" s="16">
        <f t="shared" si="1"/>
        <v>26.883921509433961</v>
      </c>
      <c r="H22" s="17">
        <f t="shared" si="2"/>
        <v>26.883921509433961</v>
      </c>
    </row>
    <row r="23" spans="1:8" ht="25.5" outlineLevel="2">
      <c r="A23" s="7" t="s">
        <v>20</v>
      </c>
      <c r="B23" s="21">
        <f>B24+B25</f>
        <v>22340000</v>
      </c>
      <c r="C23" s="21">
        <f>C24+C25</f>
        <v>22340000</v>
      </c>
      <c r="D23" s="12">
        <f>D24+D25</f>
        <v>6153009.1200000001</v>
      </c>
      <c r="E23" s="12">
        <f>E24+E25</f>
        <v>5677855.04</v>
      </c>
      <c r="F23" s="16">
        <f t="shared" si="0"/>
        <v>108.36854897936952</v>
      </c>
      <c r="G23" s="16">
        <f t="shared" si="1"/>
        <v>27.5425654431513</v>
      </c>
      <c r="H23" s="17">
        <f t="shared" si="2"/>
        <v>27.5425654431513</v>
      </c>
    </row>
    <row r="24" spans="1:8" ht="15" customHeight="1" outlineLevel="3">
      <c r="A24" s="7" t="s">
        <v>21</v>
      </c>
      <c r="B24" s="21">
        <v>22340000</v>
      </c>
      <c r="C24" s="21">
        <v>22340000</v>
      </c>
      <c r="D24" s="12">
        <v>5873303.8700000001</v>
      </c>
      <c r="E24" s="12">
        <v>5490167.4000000004</v>
      </c>
      <c r="F24" s="16">
        <f t="shared" si="0"/>
        <v>106.97859358532492</v>
      </c>
      <c r="G24" s="16">
        <f t="shared" si="1"/>
        <v>26.290527618621308</v>
      </c>
      <c r="H24" s="17">
        <f t="shared" si="2"/>
        <v>26.290527618621308</v>
      </c>
    </row>
    <row r="25" spans="1:8" ht="15" customHeight="1" outlineLevel="3">
      <c r="A25" s="7" t="s">
        <v>22</v>
      </c>
      <c r="B25" s="21"/>
      <c r="C25" s="21"/>
      <c r="D25" s="12">
        <v>279705.25</v>
      </c>
      <c r="E25" s="12">
        <v>187687.64</v>
      </c>
      <c r="F25" s="16">
        <f t="shared" si="0"/>
        <v>149.0269950647789</v>
      </c>
      <c r="G25" s="16"/>
      <c r="H25" s="17"/>
    </row>
    <row r="26" spans="1:8" ht="25.5" customHeight="1" outlineLevel="2">
      <c r="A26" s="7" t="s">
        <v>23</v>
      </c>
      <c r="B26" s="21">
        <v>10067206</v>
      </c>
      <c r="C26" s="21">
        <v>10067206</v>
      </c>
      <c r="D26" s="12">
        <v>2549425.92</v>
      </c>
      <c r="E26" s="12">
        <v>2533392.19</v>
      </c>
      <c r="F26" s="16">
        <f t="shared" si="0"/>
        <v>100.63289569073788</v>
      </c>
      <c r="G26" s="16">
        <f t="shared" si="1"/>
        <v>25.32406628015757</v>
      </c>
      <c r="H26" s="17">
        <f t="shared" si="2"/>
        <v>25.32406628015757</v>
      </c>
    </row>
    <row r="27" spans="1:8" ht="25.5" outlineLevel="3">
      <c r="A27" s="7" t="s">
        <v>24</v>
      </c>
      <c r="B27" s="21">
        <v>10067206</v>
      </c>
      <c r="C27" s="21">
        <v>10067206</v>
      </c>
      <c r="D27" s="12">
        <v>2549425.92</v>
      </c>
      <c r="E27" s="12">
        <v>2533392.19</v>
      </c>
      <c r="F27" s="16">
        <f t="shared" si="0"/>
        <v>100.63289569073788</v>
      </c>
      <c r="G27" s="16">
        <f t="shared" si="1"/>
        <v>25.32406628015757</v>
      </c>
      <c r="H27" s="17">
        <f t="shared" si="2"/>
        <v>25.32406628015757</v>
      </c>
    </row>
    <row r="28" spans="1:8" outlineLevel="2">
      <c r="A28" s="7" t="s">
        <v>25</v>
      </c>
      <c r="B28" s="21">
        <v>2100000</v>
      </c>
      <c r="C28" s="21">
        <v>2100000</v>
      </c>
      <c r="D28" s="12">
        <v>672141.92</v>
      </c>
      <c r="E28" s="12">
        <v>185172.08</v>
      </c>
      <c r="F28" s="16">
        <f t="shared" si="0"/>
        <v>362.98232433312847</v>
      </c>
      <c r="G28" s="16">
        <f t="shared" si="1"/>
        <v>32.006758095238098</v>
      </c>
      <c r="H28" s="17">
        <f t="shared" si="2"/>
        <v>32.006758095238098</v>
      </c>
    </row>
    <row r="29" spans="1:8" ht="15" customHeight="1" outlineLevel="2">
      <c r="A29" s="7" t="s">
        <v>26</v>
      </c>
      <c r="B29" s="21">
        <f>B30+B31</f>
        <v>0</v>
      </c>
      <c r="C29" s="21">
        <f>C30+C31</f>
        <v>0</v>
      </c>
      <c r="D29" s="21">
        <f>D30+D31+D32</f>
        <v>-128528.31</v>
      </c>
      <c r="E29" s="21">
        <f>E30+E31</f>
        <v>8363.14</v>
      </c>
      <c r="F29" s="16"/>
      <c r="G29" s="16"/>
      <c r="H29" s="17"/>
    </row>
    <row r="30" spans="1:8" ht="15" customHeight="1" outlineLevel="3">
      <c r="A30" s="7" t="s">
        <v>27</v>
      </c>
      <c r="B30" s="21"/>
      <c r="C30" s="21"/>
      <c r="D30" s="12">
        <v>6710</v>
      </c>
      <c r="E30" s="12">
        <v>3363.14</v>
      </c>
      <c r="F30" s="16"/>
      <c r="G30" s="16"/>
      <c r="H30" s="17"/>
    </row>
    <row r="31" spans="1:8" ht="15" customHeight="1" outlineLevel="3">
      <c r="A31" s="7" t="s">
        <v>28</v>
      </c>
      <c r="B31" s="21"/>
      <c r="C31" s="21"/>
      <c r="D31" s="12">
        <v>-135238.31</v>
      </c>
      <c r="E31" s="21">
        <v>5000</v>
      </c>
      <c r="F31" s="16"/>
      <c r="G31" s="16"/>
      <c r="H31" s="17"/>
    </row>
    <row r="32" spans="1:8" ht="15" customHeight="1" outlineLevel="3">
      <c r="A32" s="7" t="s">
        <v>44</v>
      </c>
      <c r="B32" s="21"/>
      <c r="C32" s="21"/>
      <c r="D32" s="12">
        <v>0</v>
      </c>
      <c r="E32" s="26"/>
      <c r="F32" s="16"/>
      <c r="G32" s="16"/>
      <c r="H32" s="17"/>
    </row>
    <row r="33" spans="1:8">
      <c r="A33" s="4" t="s">
        <v>29</v>
      </c>
      <c r="B33" s="22">
        <f>B34+B40+B41</f>
        <v>1793720472.03</v>
      </c>
      <c r="C33" s="22">
        <f>C34+C40+C41+C39</f>
        <v>1838766175.8699999</v>
      </c>
      <c r="D33" s="22">
        <f>D34+D40+D41+D39</f>
        <v>353791725.53999996</v>
      </c>
      <c r="E33" s="23">
        <f>E34+E40+E41+E39</f>
        <v>404191769.23000008</v>
      </c>
      <c r="F33" s="20">
        <f t="shared" si="0"/>
        <v>87.530660560947581</v>
      </c>
      <c r="G33" s="20">
        <f t="shared" si="1"/>
        <v>19.723905204672427</v>
      </c>
      <c r="H33" s="17">
        <f t="shared" si="2"/>
        <v>19.24071315770238</v>
      </c>
    </row>
    <row r="34" spans="1:8" ht="46.5" customHeight="1">
      <c r="A34" s="8" t="s">
        <v>30</v>
      </c>
      <c r="B34" s="22">
        <f>B35+B36+B37+B38</f>
        <v>1793720472.03</v>
      </c>
      <c r="C34" s="22">
        <f>C35+C36+C37+C38</f>
        <v>1838766175.8699999</v>
      </c>
      <c r="D34" s="22">
        <f>D35+D36+D37+D38</f>
        <v>353294595.18000001</v>
      </c>
      <c r="E34" s="23">
        <f>E35+E36+E37+E38</f>
        <v>405871520.31000006</v>
      </c>
      <c r="F34" s="20">
        <f t="shared" si="0"/>
        <v>87.045919090395302</v>
      </c>
      <c r="G34" s="20">
        <f t="shared" si="1"/>
        <v>19.696190163909282</v>
      </c>
      <c r="H34" s="17">
        <f t="shared" si="2"/>
        <v>19.213677074130487</v>
      </c>
    </row>
    <row r="35" spans="1:8">
      <c r="A35" s="9" t="s">
        <v>31</v>
      </c>
      <c r="B35" s="24"/>
      <c r="C35" s="25">
        <v>2187360</v>
      </c>
      <c r="D35" s="25">
        <v>637980</v>
      </c>
      <c r="E35" s="11">
        <v>364560</v>
      </c>
      <c r="F35" s="16"/>
      <c r="G35" s="16"/>
      <c r="H35" s="17"/>
    </row>
    <row r="36" spans="1:8" ht="26.25">
      <c r="A36" s="9" t="s">
        <v>32</v>
      </c>
      <c r="B36" s="24">
        <v>353329198.44999999</v>
      </c>
      <c r="C36" s="25">
        <v>380900082.87</v>
      </c>
      <c r="D36" s="25">
        <v>64108813.600000001</v>
      </c>
      <c r="E36" s="11">
        <v>40602807.780000001</v>
      </c>
      <c r="F36" s="16">
        <f t="shared" si="0"/>
        <v>157.89256237490676</v>
      </c>
      <c r="G36" s="16">
        <f t="shared" si="1"/>
        <v>18.144216181746472</v>
      </c>
      <c r="H36" s="17">
        <f t="shared" si="2"/>
        <v>16.83087415391299</v>
      </c>
    </row>
    <row r="37" spans="1:8">
      <c r="A37" s="9" t="s">
        <v>33</v>
      </c>
      <c r="B37" s="24">
        <v>1252074088.5</v>
      </c>
      <c r="C37" s="25">
        <v>1267149019.5</v>
      </c>
      <c r="D37" s="25">
        <v>278198645.38999999</v>
      </c>
      <c r="E37" s="11">
        <v>344756999.66000003</v>
      </c>
      <c r="F37" s="16">
        <f t="shared" si="0"/>
        <v>80.694125330119476</v>
      </c>
      <c r="G37" s="16">
        <f t="shared" si="1"/>
        <v>22.219024253052417</v>
      </c>
      <c r="H37" s="17">
        <f t="shared" si="2"/>
        <v>21.954690498815477</v>
      </c>
    </row>
    <row r="38" spans="1:8">
      <c r="A38" s="9" t="s">
        <v>34</v>
      </c>
      <c r="B38" s="24">
        <v>188317185.08000001</v>
      </c>
      <c r="C38" s="25">
        <v>188529713.5</v>
      </c>
      <c r="D38" s="25">
        <v>10349156.189999999</v>
      </c>
      <c r="E38" s="11">
        <v>20147152.870000001</v>
      </c>
      <c r="F38" s="16">
        <f t="shared" si="0"/>
        <v>51.367834734655482</v>
      </c>
      <c r="G38" s="16">
        <f t="shared" si="1"/>
        <v>5.4955983892832299</v>
      </c>
      <c r="H38" s="17">
        <f t="shared" si="2"/>
        <v>5.4894032340424683</v>
      </c>
    </row>
    <row r="39" spans="1:8">
      <c r="A39" s="9" t="s">
        <v>49</v>
      </c>
      <c r="B39" s="24"/>
      <c r="C39" s="25"/>
      <c r="D39" s="25">
        <v>-143972.73000000001</v>
      </c>
      <c r="E39" s="24"/>
      <c r="F39" s="16" t="e">
        <f t="shared" si="0"/>
        <v>#DIV/0!</v>
      </c>
      <c r="G39" s="16"/>
      <c r="H39" s="17"/>
    </row>
    <row r="40" spans="1:8" ht="51.75">
      <c r="A40" s="9" t="s">
        <v>35</v>
      </c>
      <c r="B40" s="24"/>
      <c r="C40" s="25"/>
      <c r="D40" s="25">
        <v>882041.69</v>
      </c>
      <c r="E40" s="11">
        <v>30746</v>
      </c>
      <c r="F40" s="16">
        <f t="shared" si="0"/>
        <v>2868.8014375853768</v>
      </c>
      <c r="G40" s="16"/>
      <c r="H40" s="17"/>
    </row>
    <row r="41" spans="1:8" ht="39">
      <c r="A41" s="9" t="s">
        <v>36</v>
      </c>
      <c r="B41" s="24"/>
      <c r="C41" s="25"/>
      <c r="D41" s="25">
        <v>-240938.6</v>
      </c>
      <c r="E41" s="11">
        <v>-1710497.08</v>
      </c>
      <c r="F41" s="16">
        <f t="shared" si="0"/>
        <v>14.085881982329953</v>
      </c>
      <c r="G41" s="16"/>
      <c r="H41" s="17"/>
    </row>
    <row r="42" spans="1:8" s="2" customFormat="1" ht="14.25">
      <c r="A42" s="31" t="s">
        <v>37</v>
      </c>
      <c r="B42" s="32">
        <v>-42167000</v>
      </c>
      <c r="C42" s="32">
        <v>-68326784.939999998</v>
      </c>
      <c r="D42" s="32">
        <v>-1125156.0900000001</v>
      </c>
      <c r="E42" s="32">
        <v>-17984561.129999999</v>
      </c>
      <c r="F42" s="33">
        <f t="shared" si="0"/>
        <v>6.2562332317530407</v>
      </c>
      <c r="G42" s="33">
        <f t="shared" si="1"/>
        <v>2.6683332700927269</v>
      </c>
      <c r="H42" s="34">
        <f t="shared" si="2"/>
        <v>1.6467276939607749</v>
      </c>
    </row>
    <row r="43" spans="1:8">
      <c r="E43" s="27"/>
      <c r="F43" s="3"/>
    </row>
    <row r="44" spans="1:8">
      <c r="E44" s="27"/>
      <c r="F44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01.04.24</vt:lpstr>
      <vt:lpstr>'01.04.24'!Заголовки_для_печати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2024-04-09T12:01:06Z</cp:lastPrinted>
  <dcterms:created xsi:type="dcterms:W3CDTF">2022-05-19T05:50:24Z</dcterms:created>
  <dcterms:modified xsi:type="dcterms:W3CDTF">2024-04-09T12:34:45Z</dcterms:modified>
</cp:coreProperties>
</file>