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9.24" sheetId="32" r:id="rId1"/>
    <sheet name="01.08.24" sheetId="31" r:id="rId2"/>
    <sheet name="01.07.24" sheetId="30" r:id="rId3"/>
    <sheet name="01.06.24" sheetId="29" r:id="rId4"/>
    <sheet name="01.05.24" sheetId="28" r:id="rId5"/>
    <sheet name="01.04.24" sheetId="27" r:id="rId6"/>
    <sheet name="01.03.24" sheetId="26" r:id="rId7"/>
    <sheet name="01.02.24" sheetId="25" r:id="rId8"/>
    <sheet name="01.01.24" sheetId="24" r:id="rId9"/>
  </sheets>
  <definedNames>
    <definedName name="_xlnm.Print_Titles" localSheetId="8">'01.01.24'!$3:$3</definedName>
    <definedName name="_xlnm.Print_Titles" localSheetId="7">'01.02.24'!$3:$3</definedName>
    <definedName name="_xlnm.Print_Titles" localSheetId="6">'01.03.24'!$3:$3</definedName>
    <definedName name="_xlnm.Print_Titles" localSheetId="5">'01.04.24'!$3:$3</definedName>
    <definedName name="_xlnm.Print_Titles" localSheetId="4">'01.05.24'!$3:$3</definedName>
    <definedName name="_xlnm.Print_Titles" localSheetId="3">'01.06.24'!$3:$3</definedName>
    <definedName name="_xlnm.Print_Titles" localSheetId="2">'01.07.24'!$3:$3</definedName>
    <definedName name="_xlnm.Print_Titles" localSheetId="1">'01.08.24'!$3:$3</definedName>
    <definedName name="_xlnm.Print_Titles" localSheetId="0">'01.09.24'!$3:$3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E5" i="32" l="1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F20" i="32" l="1"/>
  <c r="H5"/>
  <c r="F5"/>
  <c r="G33"/>
  <c r="D4"/>
  <c r="H33"/>
  <c r="F33"/>
  <c r="B6" i="24"/>
  <c r="G7"/>
  <c r="E6"/>
  <c r="E5" s="1"/>
  <c r="D5" i="29"/>
  <c r="C5"/>
  <c r="C4" s="1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H4" i="32" l="1"/>
  <c r="F4"/>
  <c r="G4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4" i="31" l="1"/>
  <c r="F4"/>
  <c r="H4" i="30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<sst xmlns="http://schemas.openxmlformats.org/spreadsheetml/2006/main" count="450" uniqueCount="63">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</sst>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64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P11" sqref="P11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62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59</v>
      </c>
      <c r="H2" s="59"/>
    </row>
    <row r="3" spans="1:8" ht="51" customHeight="1">
      <c r="A3" s="58"/>
      <c r="B3" s="56" t="s">
        <v>38</v>
      </c>
      <c r="C3" s="55" t="s">
        <v>39</v>
      </c>
      <c r="D3" s="60"/>
      <c r="E3" s="62"/>
      <c r="F3" s="58"/>
      <c r="G3" s="55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2556804610.8299999</v>
      </c>
      <c r="D4" s="18">
        <f>D5+D33</f>
        <v>1590798070.8600004</v>
      </c>
      <c r="E4" s="19">
        <f>E5+E33</f>
        <v>1545772406.1499999</v>
      </c>
      <c r="F4" s="20">
        <f>D4/E4*100</f>
        <v>102.91282626930469</v>
      </c>
      <c r="G4" s="20">
        <f>D4/B4*100</f>
        <v>66.082105659717982</v>
      </c>
      <c r="H4" s="21">
        <f>D4/C4*100</f>
        <v>62.218210344340285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658678659.4799999</v>
      </c>
      <c r="D5" s="18">
        <f>D6+D20</f>
        <v>500903108.71999997</v>
      </c>
      <c r="E5" s="23">
        <f>E6+E20</f>
        <v>387293331.36999995</v>
      </c>
      <c r="F5" s="24">
        <f t="shared" ref="F5:F42" si="0">D5/E5*100</f>
        <v>129.33429732655611</v>
      </c>
      <c r="G5" s="24">
        <f t="shared" ref="G5:G42" si="1">D5/B5*100</f>
        <v>81.635502990663582</v>
      </c>
      <c r="H5" s="21">
        <f t="shared" ref="H5:H42" si="2">D5/C5*100</f>
        <v>76.046658186169665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609893408.17999995</v>
      </c>
      <c r="D6" s="18">
        <f>D7+D10+D11+D17+D18+D19</f>
        <v>465393630.29999995</v>
      </c>
      <c r="E6" s="23">
        <f>E7+E10+E11+E17+E18+E19</f>
        <v>354632103.69999993</v>
      </c>
      <c r="F6" s="24">
        <f t="shared" si="0"/>
        <v>131.23279743835556</v>
      </c>
      <c r="G6" s="24">
        <f t="shared" si="1"/>
        <v>82.386096838946457</v>
      </c>
      <c r="H6" s="21">
        <f t="shared" si="2"/>
        <v>76.307371756778636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296661016.87</v>
      </c>
      <c r="E7" s="16">
        <f>E8+E9</f>
        <v>234788110.25999999</v>
      </c>
      <c r="F7" s="20">
        <f t="shared" si="0"/>
        <v>126.35265752660266</v>
      </c>
      <c r="G7" s="20">
        <f t="shared" si="1"/>
        <v>75.905613765338899</v>
      </c>
      <c r="H7" s="21">
        <f t="shared" si="2"/>
        <v>68.068241753253673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7157736.5199999996</v>
      </c>
      <c r="E8" s="16">
        <v>6994292.4500000002</v>
      </c>
      <c r="F8" s="20">
        <f t="shared" si="0"/>
        <v>102.336820645811</v>
      </c>
      <c r="G8" s="20">
        <f t="shared" si="1"/>
        <v>77.422827378489657</v>
      </c>
      <c r="H8" s="21">
        <f t="shared" si="2"/>
        <v>77.422827378489657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289503280.35000002</v>
      </c>
      <c r="E9" s="16">
        <v>227793817.81</v>
      </c>
      <c r="F9" s="20">
        <f t="shared" si="0"/>
        <v>127.09005149185879</v>
      </c>
      <c r="G9" s="20">
        <f t="shared" si="1"/>
        <v>75.868854785428695</v>
      </c>
      <c r="H9" s="21">
        <f t="shared" si="2"/>
        <v>67.865507632417803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26465827.27</v>
      </c>
      <c r="E10" s="16">
        <v>24518333.059999999</v>
      </c>
      <c r="F10" s="20">
        <f t="shared" si="0"/>
        <v>107.94301229710108</v>
      </c>
      <c r="G10" s="20">
        <f t="shared" si="1"/>
        <v>70.647176791967041</v>
      </c>
      <c r="H10" s="21">
        <f>D10/C10*100</f>
        <v>70.647176791967041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119595277.3</v>
      </c>
      <c r="E11" s="16">
        <f>E12+E13+E14+E15+E16</f>
        <v>69762776.090000004</v>
      </c>
      <c r="F11" s="20">
        <f t="shared" si="0"/>
        <v>171.43136211453478</v>
      </c>
      <c r="G11" s="20">
        <f t="shared" si="1"/>
        <v>116.34431261609586</v>
      </c>
      <c r="H11" s="21">
        <f t="shared" si="2"/>
        <v>116.34431261609586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104915025.81</v>
      </c>
      <c r="E12" s="16">
        <v>61620575.640000001</v>
      </c>
      <c r="F12" s="20">
        <f t="shared" si="0"/>
        <v>170.25973016372816</v>
      </c>
      <c r="G12" s="20">
        <f t="shared" si="1"/>
        <v>117.15861832922845</v>
      </c>
      <c r="H12" s="21">
        <f t="shared" si="2"/>
        <v>117.15861832922845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157322.14000000001</v>
      </c>
      <c r="E13" s="16">
        <v>-242304.82</v>
      </c>
      <c r="F13" s="20">
        <f t="shared" si="0"/>
        <v>-64.927367107265965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301722.95</v>
      </c>
      <c r="F14" s="20">
        <f t="shared" si="0"/>
        <v>773.27827399274736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12189771.33</v>
      </c>
      <c r="E15" s="16">
        <v>8082782.3200000003</v>
      </c>
      <c r="F15" s="20">
        <f t="shared" si="0"/>
        <v>150.81157511612906</v>
      </c>
      <c r="G15" s="20">
        <f t="shared" si="1"/>
        <v>93.928573723716752</v>
      </c>
      <c r="H15" s="21">
        <f t="shared" si="2"/>
        <v>93.928573723716752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14842157.4</v>
      </c>
      <c r="E17" s="16">
        <v>18789531.02</v>
      </c>
      <c r="F17" s="20">
        <f t="shared" si="0"/>
        <v>78.991633075895678</v>
      </c>
      <c r="G17" s="20">
        <f t="shared" si="1"/>
        <v>62.38081972789945</v>
      </c>
      <c r="H17" s="21">
        <f t="shared" si="2"/>
        <v>62.38081972789945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7829351.46</v>
      </c>
      <c r="E18" s="16">
        <v>6773353.2699999996</v>
      </c>
      <c r="F18" s="20">
        <f t="shared" si="0"/>
        <v>115.59047856956086</v>
      </c>
      <c r="G18" s="20">
        <f t="shared" si="1"/>
        <v>78.17213672330972</v>
      </c>
      <c r="H18" s="21">
        <f t="shared" si="2"/>
        <v>78.17213672330972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35509478.420000002</v>
      </c>
      <c r="E20" s="18">
        <f>E21+E22+E23+E26+E28+E29</f>
        <v>32661227.669999998</v>
      </c>
      <c r="F20" s="24">
        <f t="shared" si="0"/>
        <v>108.7205869258129</v>
      </c>
      <c r="G20" s="24">
        <f t="shared" si="1"/>
        <v>72.92750052287127</v>
      </c>
      <c r="H20" s="21">
        <f t="shared" si="2"/>
        <v>72.787322958813988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8289452.2599999998</v>
      </c>
      <c r="E21" s="16">
        <v>7850898.0199999996</v>
      </c>
      <c r="F21" s="20">
        <f t="shared" si="0"/>
        <v>105.58603918790936</v>
      </c>
      <c r="G21" s="20">
        <f t="shared" si="1"/>
        <v>71.86800971045183</v>
      </c>
      <c r="H21" s="21">
        <f t="shared" si="2"/>
        <v>71.86800971045183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1078243.32</v>
      </c>
      <c r="E22" s="16">
        <v>1969460.52</v>
      </c>
      <c r="F22" s="20">
        <f t="shared" si="0"/>
        <v>54.748156109267931</v>
      </c>
      <c r="G22" s="20">
        <f t="shared" si="1"/>
        <v>40.688427169811327</v>
      </c>
      <c r="H22" s="21">
        <f t="shared" si="2"/>
        <v>40.688427169811327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15269368.729999999</v>
      </c>
      <c r="E23" s="16">
        <f>E24+E25</f>
        <v>14860138.140000001</v>
      </c>
      <c r="F23" s="20">
        <f t="shared" si="0"/>
        <v>102.75388146559987</v>
      </c>
      <c r="G23" s="20">
        <f t="shared" si="1"/>
        <v>68.349904789615039</v>
      </c>
      <c r="H23" s="21">
        <f t="shared" si="2"/>
        <v>68.349904789615039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14839129.779999999</v>
      </c>
      <c r="E24" s="16">
        <v>14637424.060000001</v>
      </c>
      <c r="F24" s="20">
        <f t="shared" si="0"/>
        <v>101.37801377601134</v>
      </c>
      <c r="G24" s="20">
        <f t="shared" si="1"/>
        <v>66.424036615935535</v>
      </c>
      <c r="H24" s="21">
        <f t="shared" si="2"/>
        <v>66.424036615935535</v>
      </c>
    </row>
    <row r="25" spans="1:8" ht="15" customHeight="1" outlineLevel="3">
      <c r="A25" s="9" t="s">
        <v>22</v>
      </c>
      <c r="B25" s="25"/>
      <c r="C25" s="25"/>
      <c r="D25" s="16">
        <v>430238.95</v>
      </c>
      <c r="E25" s="16">
        <v>222714.08</v>
      </c>
      <c r="F25" s="20">
        <f t="shared" si="0"/>
        <v>193.17995072426496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8846002.5</v>
      </c>
      <c r="E26" s="16">
        <v>6587725.25</v>
      </c>
      <c r="F26" s="20">
        <f t="shared" si="0"/>
        <v>134.28007641939834</v>
      </c>
      <c r="G26" s="20">
        <f t="shared" si="1"/>
        <v>87.869489310142256</v>
      </c>
      <c r="H26" s="21">
        <f t="shared" si="2"/>
        <v>87.869489310142256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8846002.5</v>
      </c>
      <c r="E27" s="16">
        <v>6587725.25</v>
      </c>
      <c r="F27" s="20">
        <f t="shared" si="0"/>
        <v>134.28007641939834</v>
      </c>
      <c r="G27" s="20">
        <f t="shared" si="1"/>
        <v>87.869489310142256</v>
      </c>
      <c r="H27" s="21">
        <f t="shared" si="2"/>
        <v>87.869489310142256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1821899.98</v>
      </c>
      <c r="E28" s="16">
        <v>1300072.04</v>
      </c>
      <c r="F28" s="20">
        <f t="shared" si="0"/>
        <v>140.13838648510585</v>
      </c>
      <c r="G28" s="20">
        <f t="shared" si="1"/>
        <v>86.757141904761909</v>
      </c>
      <c r="H28" s="21">
        <f t="shared" si="2"/>
        <v>86.757141904761909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204511.63</v>
      </c>
      <c r="E29" s="25">
        <f>E30+E31+E32</f>
        <v>92933.7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-7299.19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159800.98000000001</v>
      </c>
      <c r="E31" s="16">
        <v>31184.36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46210.65</v>
      </c>
      <c r="E32" s="16">
        <v>69048.53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1898125951.3500001</v>
      </c>
      <c r="D33" s="26">
        <f>D34+D40+D41+D39</f>
        <v>1089894962.1400003</v>
      </c>
      <c r="E33" s="26">
        <f>E34+E39+E40+E41</f>
        <v>1158479074.78</v>
      </c>
      <c r="F33" s="24">
        <f t="shared" si="0"/>
        <v>94.079814289867599</v>
      </c>
      <c r="G33" s="24">
        <f t="shared" si="1"/>
        <v>60.761694987320844</v>
      </c>
      <c r="H33" s="21">
        <f t="shared" si="2"/>
        <v>57.41952800154472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1898125951.3500001</v>
      </c>
      <c r="D34" s="26">
        <f>D35+D36+D37+D38</f>
        <v>1089253859.0500002</v>
      </c>
      <c r="E34" s="26">
        <f>E35+E36+E37+E38</f>
        <v>1160283285.5</v>
      </c>
      <c r="F34" s="24">
        <f t="shared" si="0"/>
        <v>93.878268579953627</v>
      </c>
      <c r="G34" s="24">
        <f t="shared" si="1"/>
        <v>60.72595346014328</v>
      </c>
      <c r="H34" s="21">
        <f t="shared" si="2"/>
        <v>57.38575241939516</v>
      </c>
    </row>
    <row r="35" spans="1:8">
      <c r="A35" s="12" t="s">
        <v>31</v>
      </c>
      <c r="B35" s="28"/>
      <c r="C35" s="29">
        <v>2460780</v>
      </c>
      <c r="D35" s="29">
        <v>1549380</v>
      </c>
      <c r="E35" s="29">
        <v>1275960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385555095.67000002</v>
      </c>
      <c r="D36" s="29">
        <v>139994695.18000001</v>
      </c>
      <c r="E36" s="29">
        <v>175287098.03999999</v>
      </c>
      <c r="F36" s="20">
        <f t="shared" si="0"/>
        <v>79.865943783297524</v>
      </c>
      <c r="G36" s="20">
        <f t="shared" si="1"/>
        <v>39.621603817101693</v>
      </c>
      <c r="H36" s="21">
        <f t="shared" si="2"/>
        <v>36.309906613145294</v>
      </c>
    </row>
    <row r="37" spans="1:8">
      <c r="A37" s="12" t="s">
        <v>33</v>
      </c>
      <c r="B37" s="28">
        <v>1252074088.5</v>
      </c>
      <c r="C37" s="29">
        <v>1299151062.1800001</v>
      </c>
      <c r="D37" s="29">
        <v>850296651.19000006</v>
      </c>
      <c r="E37" s="29">
        <v>882977082.89999998</v>
      </c>
      <c r="F37" s="20">
        <f t="shared" si="0"/>
        <v>96.298835797338455</v>
      </c>
      <c r="G37" s="20">
        <f t="shared" si="1"/>
        <v>67.911049274142059</v>
      </c>
      <c r="H37" s="21">
        <f t="shared" si="2"/>
        <v>65.450175575670627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97413132.680000007</v>
      </c>
      <c r="E38" s="29">
        <v>100743144.56</v>
      </c>
      <c r="F38" s="20">
        <f t="shared" si="0"/>
        <v>96.69455237421468</v>
      </c>
      <c r="G38" s="20">
        <f t="shared" si="1"/>
        <v>51.728222593502252</v>
      </c>
      <c r="H38" s="21">
        <f t="shared" si="2"/>
        <v>46.17633115733166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155676887.97999999</v>
      </c>
      <c r="E42" s="44">
        <v>31422355.260000002</v>
      </c>
      <c r="F42" s="45">
        <f t="shared" si="0"/>
        <v>495.43354306789792</v>
      </c>
      <c r="G42" s="45">
        <f t="shared" si="1"/>
        <v>-369.19128223492305</v>
      </c>
      <c r="H42" s="46">
        <f t="shared" si="2"/>
        <v>-173.11671110788507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61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59</v>
      </c>
      <c r="H2" s="59"/>
    </row>
    <row r="3" spans="1:8" ht="51" customHeight="1">
      <c r="A3" s="58"/>
      <c r="B3" s="54" t="s">
        <v>38</v>
      </c>
      <c r="C3" s="53" t="s">
        <v>39</v>
      </c>
      <c r="D3" s="60"/>
      <c r="E3" s="62"/>
      <c r="F3" s="58"/>
      <c r="G3" s="5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2507170736.1400003</v>
      </c>
      <c r="D4" s="18">
        <f>D5+D33</f>
        <v>1404033739.1900001</v>
      </c>
      <c r="E4" s="19">
        <f>E5+E33</f>
        <v>1411173532.6200001</v>
      </c>
      <c r="F4" s="20">
        <f>D4/E4*100</f>
        <v>99.494052767787934</v>
      </c>
      <c r="G4" s="20">
        <f>D4/B4*100</f>
        <v>58.323873785441506</v>
      </c>
      <c r="H4" s="21">
        <f>D4/C4*100</f>
        <v>56.000723004274846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441123896.59000003</v>
      </c>
      <c r="E5" s="23">
        <f>E6+E20</f>
        <v>342015564.21999997</v>
      </c>
      <c r="F5" s="24">
        <f t="shared" ref="F5:F42" si="0">D5/E5*100</f>
        <v>128.97772579327679</v>
      </c>
      <c r="G5" s="24">
        <f t="shared" ref="G5:G42" si="1">D5/B5*100</f>
        <v>71.892888170227209</v>
      </c>
      <c r="H5" s="21">
        <f t="shared" ref="H5:H42" si="2">D5/C5*100</f>
        <v>71.881902649798164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410311786.91000003</v>
      </c>
      <c r="E6" s="23">
        <f>E7+E10+E11+E17+E18+E19</f>
        <v>312877465.41999996</v>
      </c>
      <c r="F6" s="24">
        <f t="shared" si="0"/>
        <v>131.14136755077786</v>
      </c>
      <c r="G6" s="24">
        <f t="shared" si="1"/>
        <v>72.635258434323333</v>
      </c>
      <c r="H6" s="21">
        <f t="shared" si="2"/>
        <v>72.635258434323333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255852515.16999999</v>
      </c>
      <c r="E7" s="16">
        <f>E8+E9</f>
        <v>202234840.58000001</v>
      </c>
      <c r="F7" s="20">
        <f t="shared" si="0"/>
        <v>126.51258034284648</v>
      </c>
      <c r="G7" s="20">
        <f t="shared" si="1"/>
        <v>65.464085582551817</v>
      </c>
      <c r="H7" s="21">
        <f t="shared" si="2"/>
        <v>65.464085582551817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6196498.6600000001</v>
      </c>
      <c r="E8" s="16">
        <v>6275804.2199999997</v>
      </c>
      <c r="F8" s="20">
        <f t="shared" si="0"/>
        <v>98.736328329885353</v>
      </c>
      <c r="G8" s="20">
        <f t="shared" si="1"/>
        <v>67.025440900725215</v>
      </c>
      <c r="H8" s="21">
        <f t="shared" si="2"/>
        <v>67.025440900725215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249656016.50999999</v>
      </c>
      <c r="E9" s="16">
        <v>195959036.36000001</v>
      </c>
      <c r="F9" s="20">
        <f t="shared" si="0"/>
        <v>127.40214544194444</v>
      </c>
      <c r="G9" s="20">
        <f t="shared" si="1"/>
        <v>65.426257139492819</v>
      </c>
      <c r="H9" s="21">
        <f t="shared" si="2"/>
        <v>65.426257139492819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22867913.02</v>
      </c>
      <c r="E10" s="16">
        <v>21165773.050000001</v>
      </c>
      <c r="F10" s="20">
        <f t="shared" si="0"/>
        <v>108.04194567322925</v>
      </c>
      <c r="G10" s="20">
        <f t="shared" si="1"/>
        <v>61.042999997908808</v>
      </c>
      <c r="H10" s="21">
        <f>D10/C10*100</f>
        <v>61.042999997908808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110841638.78</v>
      </c>
      <c r="E11" s="16">
        <f>E12+E13+E14+E15+E16</f>
        <v>66719376.129999995</v>
      </c>
      <c r="F11" s="20">
        <f t="shared" si="0"/>
        <v>166.13110794685727</v>
      </c>
      <c r="G11" s="20">
        <f t="shared" si="1"/>
        <v>107.82862471025597</v>
      </c>
      <c r="H11" s="21">
        <f t="shared" si="2"/>
        <v>107.82862471025597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96221339.049999997</v>
      </c>
      <c r="E12" s="16">
        <v>58750980</v>
      </c>
      <c r="F12" s="20">
        <f t="shared" si="0"/>
        <v>163.7782706773572</v>
      </c>
      <c r="G12" s="20">
        <f t="shared" si="1"/>
        <v>107.45037757796301</v>
      </c>
      <c r="H12" s="21">
        <f t="shared" si="2"/>
        <v>107.45037757796301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125139.76</v>
      </c>
      <c r="E13" s="16">
        <v>-252182.75</v>
      </c>
      <c r="F13" s="20">
        <f t="shared" si="0"/>
        <v>-49.622648654596716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2333420.52</v>
      </c>
      <c r="E14" s="16">
        <v>299090.8</v>
      </c>
      <c r="F14" s="20">
        <f t="shared" si="0"/>
        <v>780.17127908982832</v>
      </c>
      <c r="G14" s="20">
        <f t="shared" si="1"/>
        <v>873.94026966292131</v>
      </c>
      <c r="H14" s="21">
        <f t="shared" si="2"/>
        <v>873.94026966292131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12161739.449999999</v>
      </c>
      <c r="E15" s="16">
        <v>7921488.0800000001</v>
      </c>
      <c r="F15" s="20">
        <f t="shared" si="0"/>
        <v>153.52846999423875</v>
      </c>
      <c r="G15" s="20">
        <f t="shared" si="1"/>
        <v>93.712573403783395</v>
      </c>
      <c r="H15" s="21">
        <f t="shared" si="2"/>
        <v>93.712573403783395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14523442.869999999</v>
      </c>
      <c r="E17" s="16">
        <v>16922255.149999999</v>
      </c>
      <c r="F17" s="20">
        <f t="shared" si="0"/>
        <v>85.824511811595045</v>
      </c>
      <c r="G17" s="20">
        <f t="shared" si="1"/>
        <v>61.041279046260257</v>
      </c>
      <c r="H17" s="21">
        <f t="shared" si="2"/>
        <v>61.041279046260257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6226277.0700000003</v>
      </c>
      <c r="E18" s="16">
        <v>5835220.5099999998</v>
      </c>
      <c r="F18" s="20">
        <f t="shared" si="0"/>
        <v>106.70165864905765</v>
      </c>
      <c r="G18" s="20">
        <f t="shared" si="1"/>
        <v>62.166245171122803</v>
      </c>
      <c r="H18" s="21">
        <f t="shared" si="2"/>
        <v>62.166245171122803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30812109.68</v>
      </c>
      <c r="E20" s="18">
        <f>E21+E22+E23+E26+E28+E29</f>
        <v>29138098.799999997</v>
      </c>
      <c r="F20" s="24">
        <f t="shared" si="0"/>
        <v>105.74509301890349</v>
      </c>
      <c r="G20" s="24">
        <f t="shared" si="1"/>
        <v>63.2802914822134</v>
      </c>
      <c r="H20" s="21">
        <f t="shared" si="2"/>
        <v>63.158657296903172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6420115.8899999997</v>
      </c>
      <c r="E21" s="16">
        <v>6765073.2599999998</v>
      </c>
      <c r="F21" s="20">
        <f t="shared" si="0"/>
        <v>94.900907104145688</v>
      </c>
      <c r="G21" s="20">
        <f t="shared" si="1"/>
        <v>55.661210976652164</v>
      </c>
      <c r="H21" s="21">
        <f t="shared" si="2"/>
        <v>55.661210976652164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1025388.33</v>
      </c>
      <c r="E22" s="16">
        <v>1936244.12</v>
      </c>
      <c r="F22" s="20">
        <f t="shared" si="0"/>
        <v>52.95759555360199</v>
      </c>
      <c r="G22" s="20">
        <f t="shared" si="1"/>
        <v>38.693899245283021</v>
      </c>
      <c r="H22" s="21">
        <f t="shared" si="2"/>
        <v>38.693899245283021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13710235.67</v>
      </c>
      <c r="E23" s="16">
        <f>E24+E25</f>
        <v>13340581.060000001</v>
      </c>
      <c r="F23" s="20">
        <f t="shared" si="0"/>
        <v>102.77090336873226</v>
      </c>
      <c r="G23" s="20">
        <f t="shared" si="1"/>
        <v>61.370795299910476</v>
      </c>
      <c r="H23" s="21">
        <f t="shared" si="2"/>
        <v>61.370795299910476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13292696.74</v>
      </c>
      <c r="E24" s="16">
        <v>13119866.98</v>
      </c>
      <c r="F24" s="20">
        <f t="shared" si="0"/>
        <v>101.31731335587062</v>
      </c>
      <c r="G24" s="20">
        <f t="shared" si="1"/>
        <v>59.501775917636522</v>
      </c>
      <c r="H24" s="21">
        <f t="shared" si="2"/>
        <v>59.501775917636522</v>
      </c>
    </row>
    <row r="25" spans="1:8" ht="15" customHeight="1" outlineLevel="3">
      <c r="A25" s="9" t="s">
        <v>22</v>
      </c>
      <c r="B25" s="25"/>
      <c r="C25" s="25"/>
      <c r="D25" s="16">
        <v>417538.93</v>
      </c>
      <c r="E25" s="16">
        <v>220714.08</v>
      </c>
      <c r="F25" s="20">
        <f t="shared" si="0"/>
        <v>189.17639055922487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7781848.2800000003</v>
      </c>
      <c r="E26" s="16">
        <v>5882016.6799999997</v>
      </c>
      <c r="F26" s="20">
        <f t="shared" si="0"/>
        <v>132.29898355201536</v>
      </c>
      <c r="G26" s="20">
        <f t="shared" si="1"/>
        <v>77.298987226445945</v>
      </c>
      <c r="H26" s="21">
        <f t="shared" si="2"/>
        <v>77.298987226445945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7781848.2800000003</v>
      </c>
      <c r="E27" s="16">
        <v>5882016.6799999997</v>
      </c>
      <c r="F27" s="20">
        <f t="shared" si="0"/>
        <v>132.29898355201536</v>
      </c>
      <c r="G27" s="20">
        <f t="shared" si="1"/>
        <v>77.298987226445945</v>
      </c>
      <c r="H27" s="21">
        <f t="shared" si="2"/>
        <v>77.298987226445945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1682520.49</v>
      </c>
      <c r="E28" s="16">
        <v>1135204.8899999999</v>
      </c>
      <c r="F28" s="20">
        <f t="shared" si="0"/>
        <v>148.21293537592143</v>
      </c>
      <c r="G28" s="20">
        <f t="shared" si="1"/>
        <v>80.120023333333336</v>
      </c>
      <c r="H28" s="21">
        <f t="shared" si="2"/>
        <v>80.120023333333336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192001.02</v>
      </c>
      <c r="E29" s="25">
        <f>E30+E31+E32</f>
        <v>78978.790000000008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5590.73</v>
      </c>
      <c r="E30" s="16">
        <v>9807.7800000000007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154525.79999999999</v>
      </c>
      <c r="E31" s="16">
        <v>23389.88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31884.49</v>
      </c>
      <c r="E32" s="16">
        <v>45781.13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1893492076.6600001</v>
      </c>
      <c r="D33" s="26">
        <f>D34+D40+D41+D39</f>
        <v>962909842.60000002</v>
      </c>
      <c r="E33" s="26">
        <f>E34+E39+E40+E41</f>
        <v>1069157968.4000001</v>
      </c>
      <c r="F33" s="24">
        <f t="shared" si="0"/>
        <v>90.06244830602526</v>
      </c>
      <c r="G33" s="24">
        <f t="shared" si="1"/>
        <v>53.68226864859551</v>
      </c>
      <c r="H33" s="21">
        <f t="shared" si="2"/>
        <v>50.853650483635079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1893492076.6600001</v>
      </c>
      <c r="D34" s="26">
        <f>D35+D36+D37+D38</f>
        <v>962268739.50999999</v>
      </c>
      <c r="E34" s="26">
        <f>E35+E36+E37+E38</f>
        <v>1070962179.1200001</v>
      </c>
      <c r="F34" s="24">
        <f t="shared" si="0"/>
        <v>89.850861054746815</v>
      </c>
      <c r="G34" s="24">
        <f t="shared" si="1"/>
        <v>53.646527121417954</v>
      </c>
      <c r="H34" s="21">
        <f t="shared" si="2"/>
        <v>50.81979224372467</v>
      </c>
    </row>
    <row r="35" spans="1:8">
      <c r="A35" s="12" t="s">
        <v>31</v>
      </c>
      <c r="B35" s="28"/>
      <c r="C35" s="29">
        <v>2460780</v>
      </c>
      <c r="D35" s="29">
        <v>1367100</v>
      </c>
      <c r="E35" s="29">
        <v>1093680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98759520.109999999</v>
      </c>
      <c r="E36" s="29">
        <v>167595105.05000001</v>
      </c>
      <c r="F36" s="20">
        <f t="shared" si="0"/>
        <v>58.927449032915533</v>
      </c>
      <c r="G36" s="20">
        <f t="shared" si="1"/>
        <v>27.951134676455442</v>
      </c>
      <c r="H36" s="21">
        <f t="shared" si="2"/>
        <v>24.3019802646686</v>
      </c>
    </row>
    <row r="37" spans="1:8">
      <c r="A37" s="12" t="s">
        <v>33</v>
      </c>
      <c r="B37" s="28">
        <v>1252074088.5</v>
      </c>
      <c r="C37" s="29">
        <v>1291551062.1800001</v>
      </c>
      <c r="D37" s="29">
        <v>791199119.99000001</v>
      </c>
      <c r="E37" s="29">
        <v>815178883.09000003</v>
      </c>
      <c r="F37" s="20">
        <f t="shared" si="0"/>
        <v>97.05834343879188</v>
      </c>
      <c r="G37" s="20">
        <f t="shared" si="1"/>
        <v>63.191078487844607</v>
      </c>
      <c r="H37" s="21">
        <f t="shared" si="2"/>
        <v>61.259608168688317</v>
      </c>
    </row>
    <row r="38" spans="1:8">
      <c r="A38" s="12" t="s">
        <v>34</v>
      </c>
      <c r="B38" s="28">
        <v>188317185.08000001</v>
      </c>
      <c r="C38" s="29">
        <v>193095573.5</v>
      </c>
      <c r="D38" s="29">
        <v>70942999.409999996</v>
      </c>
      <c r="E38" s="29">
        <v>87094510.980000004</v>
      </c>
      <c r="F38" s="20">
        <f t="shared" si="0"/>
        <v>81.455190013399388</v>
      </c>
      <c r="G38" s="20">
        <f t="shared" si="1"/>
        <v>37.672079359014596</v>
      </c>
      <c r="H38" s="21">
        <f t="shared" si="2"/>
        <v>36.739837234021316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135841427.80000001</v>
      </c>
      <c r="E42" s="44">
        <v>20790337.350000001</v>
      </c>
      <c r="F42" s="45">
        <f t="shared" si="0"/>
        <v>653.38731889312032</v>
      </c>
      <c r="G42" s="45">
        <f t="shared" si="1"/>
        <v>-322.1510370669007</v>
      </c>
      <c r="H42" s="46">
        <f t="shared" si="2"/>
        <v>-151.05916824311399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60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59</v>
      </c>
      <c r="H2" s="59"/>
    </row>
    <row r="3" spans="1:8" ht="51" customHeight="1">
      <c r="A3" s="58"/>
      <c r="B3" s="52" t="s">
        <v>38</v>
      </c>
      <c r="C3" s="51" t="s">
        <v>39</v>
      </c>
      <c r="D3" s="60"/>
      <c r="E3" s="62"/>
      <c r="F3" s="58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58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59</v>
      </c>
      <c r="H2" s="59"/>
    </row>
    <row r="3" spans="1:8" ht="51" customHeight="1">
      <c r="A3" s="58"/>
      <c r="B3" s="50" t="s">
        <v>38</v>
      </c>
      <c r="C3" s="49" t="s">
        <v>39</v>
      </c>
      <c r="D3" s="60"/>
      <c r="E3" s="62"/>
      <c r="F3" s="58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57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46</v>
      </c>
      <c r="H2" s="59"/>
    </row>
    <row r="3" spans="1:8" ht="51" customHeight="1">
      <c r="A3" s="58"/>
      <c r="B3" s="48" t="s">
        <v>38</v>
      </c>
      <c r="C3" s="47" t="s">
        <v>39</v>
      </c>
      <c r="D3" s="60"/>
      <c r="E3" s="62"/>
      <c r="F3" s="58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55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46</v>
      </c>
      <c r="H2" s="59"/>
    </row>
    <row r="3" spans="1:8" ht="51" customHeight="1">
      <c r="A3" s="58"/>
      <c r="B3" s="42" t="s">
        <v>38</v>
      </c>
      <c r="C3" s="41" t="s">
        <v>39</v>
      </c>
      <c r="D3" s="60"/>
      <c r="E3" s="62"/>
      <c r="F3" s="58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54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46</v>
      </c>
      <c r="H2" s="59"/>
    </row>
    <row r="3" spans="1:8" ht="51" customHeight="1">
      <c r="A3" s="58"/>
      <c r="B3" s="37" t="s">
        <v>38</v>
      </c>
      <c r="C3" s="36" t="s">
        <v>39</v>
      </c>
      <c r="D3" s="60"/>
      <c r="E3" s="62"/>
      <c r="F3" s="58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6" sqref="E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50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51</v>
      </c>
      <c r="C2" s="59"/>
      <c r="D2" s="60" t="s">
        <v>52</v>
      </c>
      <c r="E2" s="61" t="s">
        <v>44</v>
      </c>
      <c r="F2" s="58" t="s">
        <v>53</v>
      </c>
      <c r="G2" s="59" t="s">
        <v>46</v>
      </c>
      <c r="H2" s="59"/>
    </row>
    <row r="3" spans="1:8" ht="51" customHeight="1">
      <c r="A3" s="58"/>
      <c r="B3" s="35" t="s">
        <v>38</v>
      </c>
      <c r="C3" s="34" t="s">
        <v>39</v>
      </c>
      <c r="D3" s="60"/>
      <c r="E3" s="62"/>
      <c r="F3" s="58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B27" sqref="B27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7" t="s">
        <v>48</v>
      </c>
      <c r="B1" s="57"/>
      <c r="C1" s="57"/>
      <c r="D1" s="57"/>
      <c r="E1" s="57"/>
      <c r="F1" s="57"/>
      <c r="G1" s="57"/>
      <c r="H1" s="57"/>
    </row>
    <row r="2" spans="1:8" ht="37.5" customHeight="1">
      <c r="A2" s="58" t="s">
        <v>0</v>
      </c>
      <c r="B2" s="59" t="s">
        <v>43</v>
      </c>
      <c r="C2" s="59"/>
      <c r="D2" s="60" t="s">
        <v>44</v>
      </c>
      <c r="E2" s="63" t="s">
        <v>42</v>
      </c>
      <c r="F2" s="58" t="s">
        <v>45</v>
      </c>
      <c r="G2" s="59" t="s">
        <v>46</v>
      </c>
      <c r="H2" s="59"/>
    </row>
    <row r="3" spans="1:8" ht="51" customHeight="1">
      <c r="A3" s="58"/>
      <c r="B3" s="33" t="s">
        <v>38</v>
      </c>
      <c r="C3" s="32" t="s">
        <v>39</v>
      </c>
      <c r="D3" s="60"/>
      <c r="E3" s="63"/>
      <c r="F3" s="58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  <vt:lpstr>'01.08.24'!Заголовки_для_печати</vt:lpstr>
      <vt:lpstr>'01.09.24'!Заголовки_для_печати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2024-09-05T07:59:27Z</dcterms:modified>
</cp:coreProperties>
</file>