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01.02.25" sheetId="36" r:id="rId1"/>
    <sheet name="01.01.25" sheetId="35" r:id="rId2"/>
  </sheets>
  <definedNames>
    <definedName name="_xlnm.Print_Titles" localSheetId="1">'01.01.25'!$3:$3</definedName>
    <definedName name="_xlnm.Print_Titles" localSheetId="0">'01.02.25'!$3:$3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36"/>
  <c r="E23"/>
  <c r="E20" s="1"/>
  <c r="E11"/>
  <c r="E7"/>
  <c r="E6" s="1"/>
  <c r="C29"/>
  <c r="C23"/>
  <c r="C20" s="1"/>
  <c r="C5" s="1"/>
  <c r="C11"/>
  <c r="C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D33"/>
  <c r="G33" s="1"/>
  <c r="B33"/>
  <c r="D29"/>
  <c r="B29"/>
  <c r="H28"/>
  <c r="G28"/>
  <c r="F28"/>
  <c r="H27"/>
  <c r="G27"/>
  <c r="F27"/>
  <c r="H26"/>
  <c r="G26"/>
  <c r="F26"/>
  <c r="F25"/>
  <c r="H24"/>
  <c r="G24"/>
  <c r="F24"/>
  <c r="D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D6" s="1"/>
  <c r="B11"/>
  <c r="B6" s="1"/>
  <c r="H10"/>
  <c r="G10"/>
  <c r="F10"/>
  <c r="H9"/>
  <c r="G9"/>
  <c r="F9"/>
  <c r="H8"/>
  <c r="G8"/>
  <c r="F8"/>
  <c r="D7"/>
  <c r="B7"/>
  <c r="C6"/>
  <c r="E29" i="35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G11" s="1"/>
  <c r="H10"/>
  <c r="G10"/>
  <c r="F10"/>
  <c r="H9"/>
  <c r="G9"/>
  <c r="F9"/>
  <c r="H8"/>
  <c r="G8"/>
  <c r="F8"/>
  <c r="E6"/>
  <c r="D7"/>
  <c r="H7" s="1"/>
  <c r="C7"/>
  <c r="C6" s="1"/>
  <c r="C5" s="1"/>
  <c r="B7"/>
  <c r="B6"/>
  <c r="B5" s="1"/>
  <c r="B4" s="1"/>
  <c r="E5" i="36" l="1"/>
  <c r="E4"/>
  <c r="H34"/>
  <c r="H6"/>
  <c r="C4"/>
  <c r="G23"/>
  <c r="G11"/>
  <c r="G7"/>
  <c r="B5"/>
  <c r="B4" s="1"/>
  <c r="G6"/>
  <c r="F7"/>
  <c r="H7"/>
  <c r="F11"/>
  <c r="H11"/>
  <c r="F23"/>
  <c r="H23"/>
  <c r="F33"/>
  <c r="H33"/>
  <c r="G34"/>
  <c r="F6"/>
  <c r="D20"/>
  <c r="F34"/>
  <c r="D20" i="35"/>
  <c r="H20" s="1"/>
  <c r="G23"/>
  <c r="D6"/>
  <c r="H6" s="1"/>
  <c r="G7"/>
  <c r="C4"/>
  <c r="H34"/>
  <c r="E5"/>
  <c r="E4" s="1"/>
  <c r="D5"/>
  <c r="G6"/>
  <c r="F7"/>
  <c r="F11"/>
  <c r="G20"/>
  <c r="F23"/>
  <c r="D33"/>
  <c r="G34"/>
  <c r="F6"/>
  <c r="F20"/>
  <c r="F34"/>
  <c r="H20" i="36" l="1"/>
  <c r="F20"/>
  <c r="G20"/>
  <c r="D5"/>
  <c r="G33" i="35"/>
  <c r="H33"/>
  <c r="F33"/>
  <c r="G5"/>
  <c r="D4"/>
  <c r="H5"/>
  <c r="F5"/>
  <c r="G5" i="36" l="1"/>
  <c r="D4"/>
  <c r="H5"/>
  <c r="F5"/>
  <c r="H4" i="35"/>
  <c r="F4"/>
  <c r="G4"/>
  <c r="H4" i="36" l="1"/>
  <c r="F4"/>
  <c r="G4"/>
</calcChain>
</file>

<file path=xl/sharedStrings.xml><?xml version="1.0" encoding="utf-8"?>
<sst xmlns="http://schemas.openxmlformats.org/spreadsheetml/2006/main" count="100" uniqueCount="55">
  <si>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</si>
  <si>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</si>
  <si>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</si>
  <si>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</si>
  <si>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</si>
  <si>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</si>
  <si>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</si>
  <si>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</si>
  <si>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</si>
  <si>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</si>
  <si>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</si>
  <si>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</si>
  <si>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</si>
  <si>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</si>
  <si>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</si>
  <si>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</si>
  <si>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</si>
  <si>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</si>
  <si>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</si>
  <si>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</si>
  <si>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</si>
  <si>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</si>
  <si>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</si>
  <si>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</si>
  <si>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</si>
  <si>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</si>
  <si>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</si>
  <si>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</si>
  <si>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</si>
  <si>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</si>
  <si>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</si>
  <si>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</si>
  <si>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</si>
  <si>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</si>
  <si>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</si>
  <si>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</si>
  <si>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</si>
  <si>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</si>
  <si>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</si>
  <si>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</si>
  <si>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</si>
  <si>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</si>
  <si>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2023 году</t>
  </si>
  <si>
    <t>Инициативные платежи</t>
  </si>
  <si>
    <t>Утверждено на 2024 год</t>
  </si>
  <si>
    <t>Исполнено в 2024 году</t>
  </si>
  <si>
    <t>Исполнение 2024 к 2023</t>
  </si>
  <si>
    <t>ПЕРЕЧИСЛЕНИЯ ДЛЯ ОСУЩЕСТВЛЕНИЯ ВОЗВРАТА (ЗАЧЕТА)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</si>
  <si>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</si>
  <si>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01.01.2025 года.</t>
  </si>
  <si>
    <t>Исполнение доходов бюджета муниципального образования муниципального района "Малоярославецкий район" на 01.02.2025 года.</t>
  </si>
  <si>
    <t>Утверждено на 2025 год</t>
  </si>
  <si>
    <t>Исполнено в 2025 году</t>
  </si>
  <si>
    <t>Исполнение 2025 к 2024</t>
  </si>
  <si>
    <t>% исполнения бюджета за 2025 год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</si>
</sst>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37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0" fontId="5" fillId="0" borderId="2" xfId="4" applyFont="1" applyBorder="1">
      <alignment horizontal="left" vertical="top" wrapTex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workbookViewId="0">
      <pane xSplit="1" topLeftCell="B1" activePane="topRight" state="frozen"/>
      <selection activeCell="B1" sqref="B1"/>
      <selection pane="topRight" activeCell="E14" sqref="E14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22" bestFit="1" customWidth="1"/>
    <col min="6" max="6" width="11.7109375" style="1" customWidth="1"/>
    <col min="7" max="7" width="9.28515625" style="1" customWidth="1"/>
    <col min="8" max="8" width="8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31" t="s">
        <v>50</v>
      </c>
      <c r="B1" s="31"/>
      <c r="C1" s="31"/>
      <c r="D1" s="31"/>
      <c r="E1" s="31"/>
      <c r="F1" s="31"/>
      <c r="G1" s="31"/>
      <c r="H1" s="31"/>
    </row>
    <row r="2" spans="1:8" ht="37.5" customHeight="1">
      <c r="A2" s="32" t="s">
        <v>0</v>
      </c>
      <c r="B2" s="33" t="s">
        <v>51</v>
      </c>
      <c r="C2" s="33"/>
      <c r="D2" s="34" t="s">
        <v>52</v>
      </c>
      <c r="E2" s="35" t="s">
        <v>45</v>
      </c>
      <c r="F2" s="32" t="s">
        <v>53</v>
      </c>
      <c r="G2" s="33" t="s">
        <v>54</v>
      </c>
      <c r="H2" s="33"/>
    </row>
    <row r="3" spans="1:8" ht="51" customHeight="1">
      <c r="A3" s="32"/>
      <c r="B3" s="30" t="s">
        <v>38</v>
      </c>
      <c r="C3" s="29" t="s">
        <v>39</v>
      </c>
      <c r="D3" s="34"/>
      <c r="E3" s="36"/>
      <c r="F3" s="32"/>
      <c r="G3" s="29" t="s">
        <v>40</v>
      </c>
      <c r="H3" s="5" t="s">
        <v>41</v>
      </c>
    </row>
    <row r="4" spans="1:8" s="2" customFormat="1" ht="15" customHeight="1">
      <c r="A4" s="6" t="s">
        <v>1</v>
      </c>
      <c r="B4" s="11">
        <f>B5+B33</f>
        <v>2616693376.4200001</v>
      </c>
      <c r="C4" s="11">
        <f>C5+C33</f>
        <v>2633264278.3199997</v>
      </c>
      <c r="D4" s="12">
        <f>D5+D33</f>
        <v>164917073.72000003</v>
      </c>
      <c r="E4" s="12">
        <f>E5+E33</f>
        <v>141732476.75</v>
      </c>
      <c r="F4" s="13">
        <f>D4/E4*100</f>
        <v>116.35799888750624</v>
      </c>
      <c r="G4" s="13">
        <f>D4/B4*100</f>
        <v>6.3024989938113993</v>
      </c>
      <c r="H4" s="14">
        <f>D4/C4*100</f>
        <v>6.2628379186161949</v>
      </c>
    </row>
    <row r="5" spans="1:8" s="2" customFormat="1" ht="15" customHeight="1" outlineLevel="1">
      <c r="A5" s="6" t="s">
        <v>2</v>
      </c>
      <c r="B5" s="15">
        <f>B6+B20</f>
        <v>812409543</v>
      </c>
      <c r="C5" s="15">
        <f>C6+C20</f>
        <v>812409543</v>
      </c>
      <c r="D5" s="12">
        <f>D6+D20</f>
        <v>40794680.310000002</v>
      </c>
      <c r="E5" s="12">
        <f>E6+E20</f>
        <v>33074363.160000004</v>
      </c>
      <c r="F5" s="16">
        <f t="shared" ref="F5:F42" si="0">D5/E5*100</f>
        <v>123.34230023614458</v>
      </c>
      <c r="G5" s="16">
        <f t="shared" ref="G5:G42" si="1">D5/B5*100</f>
        <v>5.0214427761836378</v>
      </c>
      <c r="H5" s="14">
        <f t="shared" ref="H5:H42" si="2">D5/C5*100</f>
        <v>5.0214427761836378</v>
      </c>
    </row>
    <row r="6" spans="1:8" s="2" customFormat="1" ht="15" customHeight="1" outlineLevel="1">
      <c r="A6" s="6" t="s">
        <v>3</v>
      </c>
      <c r="B6" s="15">
        <f>B7+B10+B11+B17+B18+B19</f>
        <v>761604198</v>
      </c>
      <c r="C6" s="15">
        <f>C7+C10+C11+C17+C18+C19</f>
        <v>761604198</v>
      </c>
      <c r="D6" s="12">
        <f>D7+D10+D11+D17+D18+D19</f>
        <v>35767060.390000001</v>
      </c>
      <c r="E6" s="12">
        <f>E7+E10+E11+E17+E18+E19</f>
        <v>28799449.330000002</v>
      </c>
      <c r="F6" s="16">
        <f t="shared" si="0"/>
        <v>124.19355655089535</v>
      </c>
      <c r="G6" s="16">
        <f t="shared" si="1"/>
        <v>4.6962793120003257</v>
      </c>
      <c r="H6" s="14">
        <f t="shared" si="2"/>
        <v>4.6962793120003257</v>
      </c>
    </row>
    <row r="7" spans="1:8" ht="15" customHeight="1" outlineLevel="2">
      <c r="A7" s="7" t="s">
        <v>4</v>
      </c>
      <c r="B7" s="17">
        <f>B8+B9</f>
        <v>527588199</v>
      </c>
      <c r="C7" s="17">
        <f>C8+C9</f>
        <v>527588199</v>
      </c>
      <c r="D7" s="10">
        <f>D8+D9</f>
        <v>24372384.52</v>
      </c>
      <c r="E7" s="10">
        <f>E8+E9</f>
        <v>18977151.23</v>
      </c>
      <c r="F7" s="13">
        <f t="shared" si="0"/>
        <v>128.43015384453992</v>
      </c>
      <c r="G7" s="13">
        <f t="shared" si="1"/>
        <v>4.619584851631604</v>
      </c>
      <c r="H7" s="14">
        <f t="shared" si="2"/>
        <v>4.619584851631604</v>
      </c>
    </row>
    <row r="8" spans="1:8" ht="15" customHeight="1" outlineLevel="3">
      <c r="A8" s="7" t="s">
        <v>5</v>
      </c>
      <c r="B8" s="17">
        <v>10656216</v>
      </c>
      <c r="C8" s="17">
        <v>10656216</v>
      </c>
      <c r="D8" s="10">
        <v>769692.71</v>
      </c>
      <c r="E8" s="10">
        <v>674410.29</v>
      </c>
      <c r="F8" s="13">
        <f t="shared" si="0"/>
        <v>114.12825714744062</v>
      </c>
      <c r="G8" s="13">
        <f t="shared" si="1"/>
        <v>7.2229458374342261</v>
      </c>
      <c r="H8" s="14">
        <f t="shared" si="2"/>
        <v>7.2229458374342261</v>
      </c>
    </row>
    <row r="9" spans="1:8" ht="15" customHeight="1" outlineLevel="3">
      <c r="A9" s="7" t="s">
        <v>6</v>
      </c>
      <c r="B9" s="17">
        <v>516931983</v>
      </c>
      <c r="C9" s="17">
        <v>516931983</v>
      </c>
      <c r="D9" s="10">
        <v>23602691.809999999</v>
      </c>
      <c r="E9" s="10">
        <v>18302740.940000001</v>
      </c>
      <c r="F9" s="13">
        <f t="shared" si="0"/>
        <v>128.95714301685351</v>
      </c>
      <c r="G9" s="13">
        <f t="shared" si="1"/>
        <v>4.5659182612425049</v>
      </c>
      <c r="H9" s="14">
        <f t="shared" si="2"/>
        <v>4.5659182612425049</v>
      </c>
    </row>
    <row r="10" spans="1:8" ht="25.5" outlineLevel="2">
      <c r="A10" s="7" t="s">
        <v>7</v>
      </c>
      <c r="B10" s="17">
        <v>43871840.719999999</v>
      </c>
      <c r="C10" s="17">
        <v>43871840.719999999</v>
      </c>
      <c r="D10" s="10">
        <v>3713494.91</v>
      </c>
      <c r="E10" s="10">
        <v>3248520.35</v>
      </c>
      <c r="F10" s="13">
        <f t="shared" si="0"/>
        <v>114.31342611106008</v>
      </c>
      <c r="G10" s="13">
        <f t="shared" si="1"/>
        <v>8.4644155546159183</v>
      </c>
      <c r="H10" s="14">
        <f>D10/C10*100</f>
        <v>8.4644155546159183</v>
      </c>
    </row>
    <row r="11" spans="1:8" ht="15" customHeight="1" outlineLevel="2">
      <c r="A11" s="7" t="s">
        <v>8</v>
      </c>
      <c r="B11" s="17">
        <f>B12+B13+B14+B15+B16</f>
        <v>154949158.28</v>
      </c>
      <c r="C11" s="17">
        <f>C12+C13+C14+C15+C16</f>
        <v>154949158.28</v>
      </c>
      <c r="D11" s="10">
        <f>D12+D13+D14+D15+D16</f>
        <v>6664193.4700000007</v>
      </c>
      <c r="E11" s="10">
        <f>E12+E13+E14+E15+E16</f>
        <v>7260566.2299999995</v>
      </c>
      <c r="F11" s="13">
        <f t="shared" si="0"/>
        <v>91.7861397980802</v>
      </c>
      <c r="G11" s="13">
        <f t="shared" si="1"/>
        <v>4.3008903978410178</v>
      </c>
      <c r="H11" s="14">
        <f t="shared" si="2"/>
        <v>4.3008903978410178</v>
      </c>
    </row>
    <row r="12" spans="1:8" ht="25.5" customHeight="1" outlineLevel="3">
      <c r="A12" s="7" t="s">
        <v>9</v>
      </c>
      <c r="B12" s="17">
        <v>139182568</v>
      </c>
      <c r="C12" s="17">
        <v>139182568</v>
      </c>
      <c r="D12" s="10">
        <v>2098062.7000000002</v>
      </c>
      <c r="E12" s="10">
        <v>11014.61</v>
      </c>
      <c r="F12" s="13">
        <f t="shared" si="0"/>
        <v>19047.998068020566</v>
      </c>
      <c r="G12" s="13">
        <f t="shared" si="1"/>
        <v>1.507417724897848</v>
      </c>
      <c r="H12" s="14">
        <f t="shared" si="2"/>
        <v>1.507417724897848</v>
      </c>
    </row>
    <row r="13" spans="1:8" ht="15" customHeight="1" outlineLevel="3">
      <c r="A13" s="7" t="s">
        <v>10</v>
      </c>
      <c r="B13" s="17">
        <v>0</v>
      </c>
      <c r="C13" s="17">
        <v>0</v>
      </c>
      <c r="D13" s="10">
        <v>993.72</v>
      </c>
      <c r="E13" s="10">
        <v>31886.32</v>
      </c>
      <c r="F13" s="13">
        <f t="shared" si="0"/>
        <v>3.1164461750368186</v>
      </c>
      <c r="G13" s="13" t="e">
        <f t="shared" si="1"/>
        <v>#DIV/0!</v>
      </c>
      <c r="H13" s="14" t="e">
        <f t="shared" si="2"/>
        <v>#DIV/0!</v>
      </c>
    </row>
    <row r="14" spans="1:8" ht="15" customHeight="1" outlineLevel="3">
      <c r="A14" s="7" t="s">
        <v>11</v>
      </c>
      <c r="B14" s="17">
        <v>2529333</v>
      </c>
      <c r="C14" s="17">
        <v>2529333</v>
      </c>
      <c r="D14" s="10">
        <v>0</v>
      </c>
      <c r="E14" s="10">
        <v>-0.08</v>
      </c>
      <c r="F14" s="13">
        <f t="shared" si="0"/>
        <v>0</v>
      </c>
      <c r="G14" s="13">
        <f t="shared" si="1"/>
        <v>0</v>
      </c>
      <c r="H14" s="14">
        <f t="shared" si="2"/>
        <v>0</v>
      </c>
    </row>
    <row r="15" spans="1:8" ht="15" customHeight="1" outlineLevel="3">
      <c r="A15" s="7" t="s">
        <v>12</v>
      </c>
      <c r="B15" s="17">
        <v>13237257.279999999</v>
      </c>
      <c r="C15" s="17">
        <v>13237257.279999999</v>
      </c>
      <c r="D15" s="10">
        <v>4565137.05</v>
      </c>
      <c r="E15" s="10">
        <v>7217665.3799999999</v>
      </c>
      <c r="F15" s="13">
        <f t="shared" si="0"/>
        <v>63.249497027804857</v>
      </c>
      <c r="G15" s="13">
        <f t="shared" si="1"/>
        <v>34.48703121376515</v>
      </c>
      <c r="H15" s="14">
        <f t="shared" si="2"/>
        <v>34.48703121376515</v>
      </c>
    </row>
    <row r="16" spans="1:8" ht="15" customHeight="1" outlineLevel="3">
      <c r="A16" s="7" t="s">
        <v>13</v>
      </c>
      <c r="B16" s="17">
        <v>0</v>
      </c>
      <c r="C16" s="17">
        <v>0</v>
      </c>
      <c r="D16" s="10"/>
      <c r="E16" s="10"/>
      <c r="F16" s="13"/>
      <c r="G16" s="13"/>
      <c r="H16" s="14"/>
    </row>
    <row r="17" spans="1:8" ht="15" customHeight="1" outlineLevel="2">
      <c r="A17" s="7" t="s">
        <v>14</v>
      </c>
      <c r="B17" s="17">
        <v>19695000</v>
      </c>
      <c r="C17" s="17">
        <v>19695000</v>
      </c>
      <c r="D17" s="10">
        <v>-868022.9</v>
      </c>
      <c r="E17" s="10">
        <v>-1472685.8</v>
      </c>
      <c r="F17" s="13">
        <f t="shared" si="0"/>
        <v>58.941486364572818</v>
      </c>
      <c r="G17" s="13">
        <f t="shared" si="1"/>
        <v>-4.407326224930185</v>
      </c>
      <c r="H17" s="14">
        <f t="shared" si="2"/>
        <v>-4.407326224930185</v>
      </c>
    </row>
    <row r="18" spans="1:8" ht="15" customHeight="1" outlineLevel="2">
      <c r="A18" s="7" t="s">
        <v>15</v>
      </c>
      <c r="B18" s="17">
        <v>15500000</v>
      </c>
      <c r="C18" s="17">
        <v>15500000</v>
      </c>
      <c r="D18" s="10">
        <v>1885010.39</v>
      </c>
      <c r="E18" s="10">
        <v>785897.32</v>
      </c>
      <c r="F18" s="13">
        <f t="shared" si="0"/>
        <v>239.85453850383408</v>
      </c>
      <c r="G18" s="13">
        <f t="shared" si="1"/>
        <v>12.161357354838708</v>
      </c>
      <c r="H18" s="14">
        <f t="shared" si="2"/>
        <v>12.161357354838708</v>
      </c>
    </row>
    <row r="19" spans="1:8" ht="25.5" outlineLevel="2">
      <c r="A19" s="7" t="s">
        <v>16</v>
      </c>
      <c r="B19" s="17"/>
      <c r="C19" s="17"/>
      <c r="D19" s="10">
        <v>0</v>
      </c>
      <c r="E19" s="10">
        <v>0</v>
      </c>
      <c r="F19" s="13"/>
      <c r="G19" s="13"/>
      <c r="H19" s="14"/>
    </row>
    <row r="20" spans="1:8" s="2" customFormat="1" ht="14.25" outlineLevel="2">
      <c r="A20" s="6" t="s">
        <v>17</v>
      </c>
      <c r="B20" s="15">
        <f>B21+B22+B23+B26+B28+B29</f>
        <v>50805345</v>
      </c>
      <c r="C20" s="15">
        <f>C21+C22+C23+C26+C28+C29</f>
        <v>50805345</v>
      </c>
      <c r="D20" s="12">
        <f>D21+D22+D23+D26+D28+D29</f>
        <v>5027619.919999999</v>
      </c>
      <c r="E20" s="12">
        <f>E21+E22+E23+E26+E28+E29</f>
        <v>4274913.83</v>
      </c>
      <c r="F20" s="16">
        <f t="shared" si="0"/>
        <v>117.60751490983851</v>
      </c>
      <c r="G20" s="16">
        <f t="shared" si="1"/>
        <v>9.8958483994154545</v>
      </c>
      <c r="H20" s="14">
        <f t="shared" si="2"/>
        <v>9.8958483994154545</v>
      </c>
    </row>
    <row r="21" spans="1:8" ht="25.5" outlineLevel="2">
      <c r="A21" s="7" t="s">
        <v>18</v>
      </c>
      <c r="B21" s="17">
        <v>11625490</v>
      </c>
      <c r="C21" s="17">
        <v>11625490</v>
      </c>
      <c r="D21" s="10">
        <v>803386.26</v>
      </c>
      <c r="E21" s="10">
        <v>360881.97</v>
      </c>
      <c r="F21" s="13">
        <f t="shared" si="0"/>
        <v>222.61745578478192</v>
      </c>
      <c r="G21" s="13">
        <f t="shared" si="1"/>
        <v>6.9105582646408887</v>
      </c>
      <c r="H21" s="14">
        <f t="shared" si="2"/>
        <v>6.9105582646408887</v>
      </c>
    </row>
    <row r="22" spans="1:8" outlineLevel="2">
      <c r="A22" s="7" t="s">
        <v>19</v>
      </c>
      <c r="B22" s="17">
        <v>1400000</v>
      </c>
      <c r="C22" s="17">
        <v>1400000</v>
      </c>
      <c r="D22" s="10">
        <v>1286.27</v>
      </c>
      <c r="E22" s="10">
        <v>761.99</v>
      </c>
      <c r="F22" s="13">
        <f t="shared" si="0"/>
        <v>168.80405254662134</v>
      </c>
      <c r="G22" s="13">
        <f t="shared" si="1"/>
        <v>9.1876428571428581E-2</v>
      </c>
      <c r="H22" s="14">
        <f t="shared" si="2"/>
        <v>9.1876428571428581E-2</v>
      </c>
    </row>
    <row r="23" spans="1:8" ht="25.5" outlineLevel="2">
      <c r="A23" s="7" t="s">
        <v>20</v>
      </c>
      <c r="B23" s="17">
        <f>B24+B25</f>
        <v>25245841</v>
      </c>
      <c r="C23" s="17">
        <f>C24+C25</f>
        <v>25245841</v>
      </c>
      <c r="D23" s="10">
        <f>D24+D25</f>
        <v>2018924.74</v>
      </c>
      <c r="E23" s="10">
        <f>E24+E25</f>
        <v>1896889.92</v>
      </c>
      <c r="F23" s="13">
        <f t="shared" si="0"/>
        <v>106.43341602026122</v>
      </c>
      <c r="G23" s="13">
        <f t="shared" si="1"/>
        <v>7.9970587630651719</v>
      </c>
      <c r="H23" s="14">
        <f t="shared" si="2"/>
        <v>7.9970587630651719</v>
      </c>
    </row>
    <row r="24" spans="1:8" ht="15" customHeight="1" outlineLevel="3">
      <c r="A24" s="7" t="s">
        <v>21</v>
      </c>
      <c r="B24" s="17">
        <v>25245841</v>
      </c>
      <c r="C24" s="17">
        <v>25245841</v>
      </c>
      <c r="D24" s="10">
        <v>1989274.74</v>
      </c>
      <c r="E24" s="10">
        <v>1888389.92</v>
      </c>
      <c r="F24" s="13">
        <f t="shared" si="0"/>
        <v>105.34237229989027</v>
      </c>
      <c r="G24" s="13">
        <f t="shared" si="1"/>
        <v>7.8796136757733688</v>
      </c>
      <c r="H24" s="14">
        <f t="shared" si="2"/>
        <v>7.8796136757733688</v>
      </c>
    </row>
    <row r="25" spans="1:8" ht="15" customHeight="1" outlineLevel="3">
      <c r="A25" s="7" t="s">
        <v>22</v>
      </c>
      <c r="B25" s="17"/>
      <c r="C25" s="17"/>
      <c r="D25" s="10">
        <v>29650</v>
      </c>
      <c r="E25" s="10">
        <v>8500</v>
      </c>
      <c r="F25" s="13">
        <f t="shared" si="0"/>
        <v>348.8235294117647</v>
      </c>
      <c r="G25" s="13"/>
      <c r="H25" s="14"/>
    </row>
    <row r="26" spans="1:8" ht="25.5" customHeight="1" outlineLevel="2">
      <c r="A26" s="7" t="s">
        <v>23</v>
      </c>
      <c r="B26" s="17">
        <v>10334014</v>
      </c>
      <c r="C26" s="17">
        <v>10334014</v>
      </c>
      <c r="D26" s="10">
        <v>1721782.45</v>
      </c>
      <c r="E26" s="10">
        <v>1921689.38</v>
      </c>
      <c r="F26" s="13">
        <f t="shared" si="0"/>
        <v>89.597333883377132</v>
      </c>
      <c r="G26" s="13">
        <f t="shared" si="1"/>
        <v>16.661313309620056</v>
      </c>
      <c r="H26" s="14">
        <f t="shared" si="2"/>
        <v>16.661313309620056</v>
      </c>
    </row>
    <row r="27" spans="1:8" ht="25.5" outlineLevel="3">
      <c r="A27" s="7" t="s">
        <v>24</v>
      </c>
      <c r="B27" s="17">
        <v>10334014</v>
      </c>
      <c r="C27" s="17">
        <v>10334014</v>
      </c>
      <c r="D27" s="10">
        <v>1721782.45</v>
      </c>
      <c r="E27" s="10">
        <v>1921689.38</v>
      </c>
      <c r="F27" s="13">
        <f t="shared" si="0"/>
        <v>89.597333883377132</v>
      </c>
      <c r="G27" s="13">
        <f t="shared" si="1"/>
        <v>16.661313309620056</v>
      </c>
      <c r="H27" s="14">
        <f t="shared" si="2"/>
        <v>16.661313309620056</v>
      </c>
    </row>
    <row r="28" spans="1:8" outlineLevel="2">
      <c r="A28" s="7" t="s">
        <v>25</v>
      </c>
      <c r="B28" s="17">
        <v>2200000</v>
      </c>
      <c r="C28" s="17">
        <v>2200000</v>
      </c>
      <c r="D28" s="10">
        <v>471205.31</v>
      </c>
      <c r="E28" s="10">
        <v>89150.36</v>
      </c>
      <c r="F28" s="13">
        <f t="shared" si="0"/>
        <v>528.551213926674</v>
      </c>
      <c r="G28" s="13">
        <f t="shared" si="1"/>
        <v>21.418423181818184</v>
      </c>
      <c r="H28" s="14">
        <f t="shared" si="2"/>
        <v>21.418423181818184</v>
      </c>
    </row>
    <row r="29" spans="1:8" ht="15" customHeight="1" outlineLevel="2">
      <c r="A29" s="7" t="s">
        <v>26</v>
      </c>
      <c r="B29" s="17">
        <f>B30+B31</f>
        <v>0</v>
      </c>
      <c r="C29" s="17">
        <f>C30+C31</f>
        <v>0</v>
      </c>
      <c r="D29" s="17">
        <f t="shared" ref="D29" si="3">D30+D31+D32</f>
        <v>11034.89</v>
      </c>
      <c r="E29" s="17">
        <f>E30+E31+E32</f>
        <v>5540.21</v>
      </c>
      <c r="F29" s="13"/>
      <c r="G29" s="13"/>
      <c r="H29" s="14"/>
    </row>
    <row r="30" spans="1:8" ht="15" customHeight="1" outlineLevel="3">
      <c r="A30" s="7" t="s">
        <v>27</v>
      </c>
      <c r="B30" s="17"/>
      <c r="C30" s="17"/>
      <c r="D30" s="10">
        <v>1500</v>
      </c>
      <c r="E30" s="10">
        <v>2500</v>
      </c>
      <c r="F30" s="13"/>
      <c r="G30" s="13"/>
      <c r="H30" s="14"/>
    </row>
    <row r="31" spans="1:8" ht="15" customHeight="1" outlineLevel="3">
      <c r="A31" s="7" t="s">
        <v>28</v>
      </c>
      <c r="B31" s="17"/>
      <c r="C31" s="17"/>
      <c r="D31" s="10">
        <v>9534.89</v>
      </c>
      <c r="E31" s="10">
        <v>3040.21</v>
      </c>
      <c r="F31" s="13"/>
      <c r="G31" s="13"/>
      <c r="H31" s="14"/>
    </row>
    <row r="32" spans="1:8" ht="15" customHeight="1" outlineLevel="3">
      <c r="A32" s="7" t="s">
        <v>43</v>
      </c>
      <c r="B32" s="17"/>
      <c r="C32" s="17"/>
      <c r="D32" s="10"/>
      <c r="E32" s="10">
        <v>0</v>
      </c>
      <c r="F32" s="13"/>
      <c r="G32" s="13"/>
      <c r="H32" s="14"/>
    </row>
    <row r="33" spans="1:8">
      <c r="A33" s="4" t="s">
        <v>29</v>
      </c>
      <c r="B33" s="18">
        <f>B34+B40+B41</f>
        <v>1804283833.4199998</v>
      </c>
      <c r="C33" s="18">
        <f>C34+C40+C41+C39</f>
        <v>1820854735.3199999</v>
      </c>
      <c r="D33" s="18">
        <f>D34+D40+D41+D39</f>
        <v>124122393.41000003</v>
      </c>
      <c r="E33" s="18">
        <f>E34+E39+E40+E41</f>
        <v>108658113.58999999</v>
      </c>
      <c r="F33" s="16">
        <f t="shared" si="0"/>
        <v>114.23205254450805</v>
      </c>
      <c r="G33" s="16">
        <f t="shared" si="1"/>
        <v>6.8793163864206113</v>
      </c>
      <c r="H33" s="14">
        <f t="shared" si="2"/>
        <v>6.8167103614768338</v>
      </c>
    </row>
    <row r="34" spans="1:8" ht="46.5" customHeight="1">
      <c r="A34" s="8" t="s">
        <v>30</v>
      </c>
      <c r="B34" s="18">
        <f>B35+B36+B37+B38</f>
        <v>1804283833.4199998</v>
      </c>
      <c r="C34" s="18">
        <f>C35+C36+C37+C38</f>
        <v>1820854735.3199999</v>
      </c>
      <c r="D34" s="18">
        <f>D35+D36+D37+D38</f>
        <v>124447746.83000001</v>
      </c>
      <c r="E34" s="18">
        <f>E35+E36+E37+E38</f>
        <v>116021499.88999999</v>
      </c>
      <c r="F34" s="16">
        <f t="shared" si="0"/>
        <v>107.26265989319992</v>
      </c>
      <c r="G34" s="16">
        <f t="shared" si="1"/>
        <v>6.8973486612752444</v>
      </c>
      <c r="H34" s="14">
        <f t="shared" si="2"/>
        <v>6.8345785315009966</v>
      </c>
    </row>
    <row r="35" spans="1:8">
      <c r="A35" s="9" t="s">
        <v>31</v>
      </c>
      <c r="B35" s="19"/>
      <c r="C35" s="20">
        <v>2187360</v>
      </c>
      <c r="D35" s="20"/>
      <c r="E35" s="20"/>
      <c r="F35" s="13"/>
      <c r="G35" s="13"/>
      <c r="H35" s="14"/>
    </row>
    <row r="36" spans="1:8" ht="26.25">
      <c r="A36" s="9" t="s">
        <v>32</v>
      </c>
      <c r="B36" s="19">
        <v>327601885.87</v>
      </c>
      <c r="C36" s="20">
        <v>326975427.76999998</v>
      </c>
      <c r="D36" s="20">
        <v>26369454.57</v>
      </c>
      <c r="E36" s="20">
        <v>4220360.91</v>
      </c>
      <c r="F36" s="13">
        <f t="shared" si="0"/>
        <v>624.81515520434482</v>
      </c>
      <c r="G36" s="13">
        <f t="shared" si="1"/>
        <v>8.0492377203420649</v>
      </c>
      <c r="H36" s="14">
        <f t="shared" si="2"/>
        <v>8.0646593995891074</v>
      </c>
    </row>
    <row r="37" spans="1:8">
      <c r="A37" s="9" t="s">
        <v>33</v>
      </c>
      <c r="B37" s="19">
        <v>1406942958.5</v>
      </c>
      <c r="C37" s="20">
        <v>1421952958.5</v>
      </c>
      <c r="D37" s="20">
        <v>96745392.510000005</v>
      </c>
      <c r="E37" s="20">
        <v>110655717.52</v>
      </c>
      <c r="F37" s="13">
        <f t="shared" si="0"/>
        <v>87.429185475675197</v>
      </c>
      <c r="G37" s="13">
        <f t="shared" si="1"/>
        <v>6.8762839264744784</v>
      </c>
      <c r="H37" s="14">
        <f t="shared" si="2"/>
        <v>6.8036985282590141</v>
      </c>
    </row>
    <row r="38" spans="1:8">
      <c r="A38" s="9" t="s">
        <v>34</v>
      </c>
      <c r="B38" s="19">
        <v>69738989.049999997</v>
      </c>
      <c r="C38" s="20">
        <v>69738989.049999997</v>
      </c>
      <c r="D38" s="20">
        <v>1332899.75</v>
      </c>
      <c r="E38" s="20">
        <v>1145421.46</v>
      </c>
      <c r="F38" s="13">
        <f t="shared" si="0"/>
        <v>116.36762506614815</v>
      </c>
      <c r="G38" s="13">
        <f t="shared" si="1"/>
        <v>1.9112691023444082</v>
      </c>
      <c r="H38" s="14">
        <f t="shared" si="2"/>
        <v>1.9112691023444082</v>
      </c>
    </row>
    <row r="39" spans="1:8">
      <c r="A39" s="9" t="s">
        <v>47</v>
      </c>
      <c r="B39" s="19"/>
      <c r="C39" s="20"/>
      <c r="D39" s="20">
        <v>-173381.91</v>
      </c>
      <c r="E39" s="20"/>
      <c r="F39" s="13" t="e">
        <f t="shared" si="0"/>
        <v>#DIV/0!</v>
      </c>
      <c r="G39" s="13"/>
      <c r="H39" s="14"/>
    </row>
    <row r="40" spans="1:8" ht="51.75">
      <c r="A40" s="9" t="s">
        <v>35</v>
      </c>
      <c r="B40" s="19"/>
      <c r="C40" s="20"/>
      <c r="D40" s="20">
        <v>8468.93</v>
      </c>
      <c r="E40" s="20">
        <v>882041.69</v>
      </c>
      <c r="F40" s="13">
        <f t="shared" si="0"/>
        <v>0.96015076112785558</v>
      </c>
      <c r="G40" s="13"/>
      <c r="H40" s="14"/>
    </row>
    <row r="41" spans="1:8" ht="39">
      <c r="A41" s="9" t="s">
        <v>36</v>
      </c>
      <c r="B41" s="19"/>
      <c r="C41" s="20"/>
      <c r="D41" s="20">
        <v>-160440.44</v>
      </c>
      <c r="E41" s="20">
        <v>-8245427.9900000002</v>
      </c>
      <c r="F41" s="13">
        <f t="shared" si="0"/>
        <v>1.9458109414645437</v>
      </c>
      <c r="G41" s="13"/>
      <c r="H41" s="14"/>
    </row>
    <row r="42" spans="1:8" s="2" customFormat="1" ht="14.25">
      <c r="A42" s="23" t="s">
        <v>37</v>
      </c>
      <c r="B42" s="24">
        <v>-45000000</v>
      </c>
      <c r="C42" s="24">
        <v>-45000000</v>
      </c>
      <c r="D42" s="24">
        <v>32364555.809999999</v>
      </c>
      <c r="E42" s="24">
        <v>68027782.079999998</v>
      </c>
      <c r="F42" s="25">
        <f t="shared" si="0"/>
        <v>47.575497569418914</v>
      </c>
      <c r="G42" s="25">
        <f t="shared" si="1"/>
        <v>-71.921235133333326</v>
      </c>
      <c r="H42" s="26">
        <f t="shared" si="2"/>
        <v>-71.921235133333326</v>
      </c>
    </row>
    <row r="43" spans="1:8">
      <c r="E43" s="21"/>
      <c r="F43" s="3"/>
    </row>
    <row r="44" spans="1:8">
      <c r="E44" s="21"/>
      <c r="F44" s="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H47" sqref="H47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22" bestFit="1" customWidth="1"/>
    <col min="6" max="6" width="11.7109375" style="1" customWidth="1"/>
    <col min="7" max="7" width="9.28515625" style="1" customWidth="1"/>
    <col min="8" max="8" width="8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31" t="s">
        <v>49</v>
      </c>
      <c r="B1" s="31"/>
      <c r="C1" s="31"/>
      <c r="D1" s="31"/>
      <c r="E1" s="31"/>
      <c r="F1" s="31"/>
      <c r="G1" s="31"/>
      <c r="H1" s="31"/>
    </row>
    <row r="2" spans="1:8" ht="37.5" customHeight="1">
      <c r="A2" s="32" t="s">
        <v>0</v>
      </c>
      <c r="B2" s="33" t="s">
        <v>44</v>
      </c>
      <c r="C2" s="33"/>
      <c r="D2" s="34" t="s">
        <v>45</v>
      </c>
      <c r="E2" s="35" t="s">
        <v>42</v>
      </c>
      <c r="F2" s="32" t="s">
        <v>46</v>
      </c>
      <c r="G2" s="33" t="s">
        <v>48</v>
      </c>
      <c r="H2" s="33"/>
    </row>
    <row r="3" spans="1:8" ht="51" customHeight="1">
      <c r="A3" s="32"/>
      <c r="B3" s="28" t="s">
        <v>38</v>
      </c>
      <c r="C3" s="27" t="s">
        <v>39</v>
      </c>
      <c r="D3" s="34"/>
      <c r="E3" s="36"/>
      <c r="F3" s="32"/>
      <c r="G3" s="27" t="s">
        <v>40</v>
      </c>
      <c r="H3" s="5" t="s">
        <v>41</v>
      </c>
    </row>
    <row r="4" spans="1:8" s="2" customFormat="1" ht="15" customHeight="1">
      <c r="A4" s="6" t="s">
        <v>1</v>
      </c>
      <c r="B4" s="11">
        <f>B5+B33</f>
        <v>2407305358.96</v>
      </c>
      <c r="C4" s="11">
        <f>C5+C33</f>
        <v>2597098500.21</v>
      </c>
      <c r="D4" s="12">
        <f>D5+D33</f>
        <v>2678404215.1900001</v>
      </c>
      <c r="E4" s="12">
        <f>E5+E33</f>
        <v>2530530330.54</v>
      </c>
      <c r="F4" s="13">
        <f>D4/E4*100</f>
        <v>105.84359265982182</v>
      </c>
      <c r="G4" s="13">
        <f>D4/B4*100</f>
        <v>111.26150678064039</v>
      </c>
      <c r="H4" s="14">
        <f>D4/C4*100</f>
        <v>103.13063655357799</v>
      </c>
    </row>
    <row r="5" spans="1:8" s="2" customFormat="1" ht="15" customHeight="1" outlineLevel="1">
      <c r="A5" s="6" t="s">
        <v>2</v>
      </c>
      <c r="B5" s="15">
        <f>B6+B20</f>
        <v>613584886.93000007</v>
      </c>
      <c r="C5" s="15">
        <f>C6+C20</f>
        <v>672131059.4799999</v>
      </c>
      <c r="D5" s="12">
        <f>D6+D20</f>
        <v>803974574.83000004</v>
      </c>
      <c r="E5" s="12">
        <f>E6+E20</f>
        <v>619622182.81999993</v>
      </c>
      <c r="F5" s="16">
        <f t="shared" ref="F5:F42" si="0">D5/E5*100</f>
        <v>129.7523873614374</v>
      </c>
      <c r="G5" s="16">
        <f t="shared" ref="G5:G42" si="1">D5/B5*100</f>
        <v>131.02907062339696</v>
      </c>
      <c r="H5" s="14">
        <f t="shared" ref="H5:H42" si="2">D5/C5*100</f>
        <v>119.61574509769004</v>
      </c>
    </row>
    <row r="6" spans="1:8" s="2" customFormat="1" ht="15" customHeight="1" outlineLevel="1">
      <c r="A6" s="6" t="s">
        <v>3</v>
      </c>
      <c r="B6" s="15">
        <f>B7+B10+B11+B17+B18+B19</f>
        <v>564893408.18000007</v>
      </c>
      <c r="C6" s="15">
        <f>C7+C10+C11+C17+C18+C19</f>
        <v>623345808.17999995</v>
      </c>
      <c r="D6" s="12">
        <f>D7+D10+D11+D17+D18+D19</f>
        <v>730869527.42000008</v>
      </c>
      <c r="E6" s="12">
        <f>E7+E10+E11+E17+E18+E19</f>
        <v>569840017.31999993</v>
      </c>
      <c r="F6" s="16">
        <f t="shared" si="0"/>
        <v>128.25872265997288</v>
      </c>
      <c r="G6" s="16">
        <f t="shared" si="1"/>
        <v>129.38184741343497</v>
      </c>
      <c r="H6" s="14">
        <f t="shared" si="2"/>
        <v>117.24944931513058</v>
      </c>
    </row>
    <row r="7" spans="1:8" ht="15" customHeight="1" outlineLevel="2">
      <c r="A7" s="7" t="s">
        <v>4</v>
      </c>
      <c r="B7" s="17">
        <f>B8+B9</f>
        <v>390828823</v>
      </c>
      <c r="C7" s="17">
        <f>C8+C9</f>
        <v>435828823</v>
      </c>
      <c r="D7" s="10">
        <f>D8+D9</f>
        <v>501628660.93000001</v>
      </c>
      <c r="E7" s="10">
        <f>E8+E9</f>
        <v>408906761.50999999</v>
      </c>
      <c r="F7" s="13">
        <f t="shared" si="0"/>
        <v>122.67556033497686</v>
      </c>
      <c r="G7" s="13">
        <f t="shared" si="1"/>
        <v>128.34996586984067</v>
      </c>
      <c r="H7" s="14">
        <f t="shared" si="2"/>
        <v>115.09763339585275</v>
      </c>
    </row>
    <row r="8" spans="1:8" ht="15" customHeight="1" outlineLevel="3">
      <c r="A8" s="7" t="s">
        <v>5</v>
      </c>
      <c r="B8" s="17">
        <v>9244995</v>
      </c>
      <c r="C8" s="17">
        <v>9244995</v>
      </c>
      <c r="D8" s="10">
        <v>11805963.02</v>
      </c>
      <c r="E8" s="10">
        <v>10396921.33</v>
      </c>
      <c r="F8" s="13">
        <f t="shared" si="0"/>
        <v>113.5524896772495</v>
      </c>
      <c r="G8" s="13">
        <f t="shared" si="1"/>
        <v>127.70112931375301</v>
      </c>
      <c r="H8" s="14">
        <f t="shared" si="2"/>
        <v>127.70112931375301</v>
      </c>
    </row>
    <row r="9" spans="1:8" ht="15" customHeight="1" outlineLevel="3">
      <c r="A9" s="7" t="s">
        <v>6</v>
      </c>
      <c r="B9" s="17">
        <v>381583828</v>
      </c>
      <c r="C9" s="17">
        <v>426583828</v>
      </c>
      <c r="D9" s="10">
        <v>489822697.91000003</v>
      </c>
      <c r="E9" s="10">
        <v>398509840.18000001</v>
      </c>
      <c r="F9" s="13">
        <f t="shared" si="0"/>
        <v>122.91357666068059</v>
      </c>
      <c r="G9" s="13">
        <f t="shared" si="1"/>
        <v>128.36568585134066</v>
      </c>
      <c r="H9" s="14">
        <f t="shared" si="2"/>
        <v>114.82448835589707</v>
      </c>
    </row>
    <row r="10" spans="1:8" ht="25.5" outlineLevel="2">
      <c r="A10" s="7" t="s">
        <v>7</v>
      </c>
      <c r="B10" s="17">
        <v>37461974.380000003</v>
      </c>
      <c r="C10" s="17">
        <v>37461974.380000003</v>
      </c>
      <c r="D10" s="10">
        <v>40184488.259999998</v>
      </c>
      <c r="E10" s="10">
        <v>38353593.299999997</v>
      </c>
      <c r="F10" s="13">
        <f t="shared" si="0"/>
        <v>104.77372470860509</v>
      </c>
      <c r="G10" s="13">
        <f t="shared" si="1"/>
        <v>107.2674062834592</v>
      </c>
      <c r="H10" s="14">
        <f>D10/C10*100</f>
        <v>107.2674062834592</v>
      </c>
    </row>
    <row r="11" spans="1:8" ht="15" customHeight="1" outlineLevel="2">
      <c r="A11" s="7" t="s">
        <v>8</v>
      </c>
      <c r="B11" s="17">
        <f>B12+B13+B14+B15+B16</f>
        <v>102794261.8</v>
      </c>
      <c r="C11" s="17">
        <f>C12+C13+C14+C15+C16</f>
        <v>116246661.8</v>
      </c>
      <c r="D11" s="10">
        <f>D12+D13+D14+D15+D16</f>
        <v>151974665.52000001</v>
      </c>
      <c r="E11" s="10">
        <f>E12+E13+E14+E15+E16</f>
        <v>89378818.860000014</v>
      </c>
      <c r="F11" s="13">
        <f t="shared" si="0"/>
        <v>170.03431848662939</v>
      </c>
      <c r="G11" s="13">
        <f t="shared" si="1"/>
        <v>147.84353023098419</v>
      </c>
      <c r="H11" s="14">
        <f t="shared" si="2"/>
        <v>130.73464920779344</v>
      </c>
    </row>
    <row r="12" spans="1:8" ht="25.5" customHeight="1" outlineLevel="3">
      <c r="A12" s="7" t="s">
        <v>9</v>
      </c>
      <c r="B12" s="17">
        <v>89549558.799999997</v>
      </c>
      <c r="C12" s="17">
        <v>103001958.8</v>
      </c>
      <c r="D12" s="10">
        <v>136775382.87</v>
      </c>
      <c r="E12" s="10">
        <v>82218185.090000004</v>
      </c>
      <c r="F12" s="13">
        <f t="shared" si="0"/>
        <v>166.35660677778165</v>
      </c>
      <c r="G12" s="13">
        <f t="shared" si="1"/>
        <v>152.73708179341696</v>
      </c>
      <c r="H12" s="14">
        <f t="shared" si="2"/>
        <v>132.78910854072029</v>
      </c>
    </row>
    <row r="13" spans="1:8" ht="15" customHeight="1" outlineLevel="3">
      <c r="A13" s="7" t="s">
        <v>10</v>
      </c>
      <c r="B13" s="17">
        <v>0</v>
      </c>
      <c r="C13" s="17">
        <v>0</v>
      </c>
      <c r="D13" s="10">
        <v>245953.33</v>
      </c>
      <c r="E13" s="10">
        <v>-73315.94</v>
      </c>
      <c r="F13" s="13">
        <f t="shared" si="0"/>
        <v>-335.47047204195974</v>
      </c>
      <c r="G13" s="13" t="e">
        <f t="shared" si="1"/>
        <v>#DIV/0!</v>
      </c>
      <c r="H13" s="14" t="e">
        <f t="shared" si="2"/>
        <v>#DIV/0!</v>
      </c>
    </row>
    <row r="14" spans="1:8" ht="15" customHeight="1" outlineLevel="3">
      <c r="A14" s="7" t="s">
        <v>11</v>
      </c>
      <c r="B14" s="17">
        <v>267000</v>
      </c>
      <c r="C14" s="17">
        <v>267000</v>
      </c>
      <c r="D14" s="10">
        <v>2379369.92</v>
      </c>
      <c r="E14" s="10">
        <v>204497.93</v>
      </c>
      <c r="F14" s="13">
        <f t="shared" si="0"/>
        <v>1163.5178507674868</v>
      </c>
      <c r="G14" s="13">
        <f t="shared" si="1"/>
        <v>891.14978277153546</v>
      </c>
      <c r="H14" s="14">
        <f t="shared" si="2"/>
        <v>891.14978277153546</v>
      </c>
    </row>
    <row r="15" spans="1:8" ht="15" customHeight="1" outlineLevel="3">
      <c r="A15" s="7" t="s">
        <v>12</v>
      </c>
      <c r="B15" s="17">
        <v>12977703</v>
      </c>
      <c r="C15" s="17">
        <v>12977703</v>
      </c>
      <c r="D15" s="10">
        <v>12573959.4</v>
      </c>
      <c r="E15" s="10">
        <v>7029451.7800000003</v>
      </c>
      <c r="F15" s="13">
        <f t="shared" si="0"/>
        <v>178.8753916169548</v>
      </c>
      <c r="G15" s="13">
        <f t="shared" si="1"/>
        <v>96.88894406043967</v>
      </c>
      <c r="H15" s="14">
        <f t="shared" si="2"/>
        <v>96.88894406043967</v>
      </c>
    </row>
    <row r="16" spans="1:8" ht="15" customHeight="1" outlineLevel="3">
      <c r="A16" s="7" t="s">
        <v>13</v>
      </c>
      <c r="B16" s="17">
        <v>0</v>
      </c>
      <c r="C16" s="17">
        <v>0</v>
      </c>
      <c r="D16" s="10"/>
      <c r="E16" s="10"/>
      <c r="F16" s="13"/>
      <c r="G16" s="13"/>
      <c r="H16" s="14"/>
    </row>
    <row r="17" spans="1:8" ht="15" customHeight="1" outlineLevel="2">
      <c r="A17" s="7" t="s">
        <v>14</v>
      </c>
      <c r="B17" s="17">
        <v>23792822</v>
      </c>
      <c r="C17" s="17">
        <v>23792822</v>
      </c>
      <c r="D17" s="10">
        <v>20650769.48</v>
      </c>
      <c r="E17" s="10">
        <v>22925767.84</v>
      </c>
      <c r="F17" s="13">
        <f t="shared" si="0"/>
        <v>90.07667539915208</v>
      </c>
      <c r="G17" s="13">
        <f t="shared" si="1"/>
        <v>86.794115805178549</v>
      </c>
      <c r="H17" s="14">
        <f t="shared" si="2"/>
        <v>86.794115805178549</v>
      </c>
    </row>
    <row r="18" spans="1:8" ht="15" customHeight="1" outlineLevel="2">
      <c r="A18" s="7" t="s">
        <v>15</v>
      </c>
      <c r="B18" s="17">
        <v>10015527</v>
      </c>
      <c r="C18" s="17">
        <v>10015527</v>
      </c>
      <c r="D18" s="10">
        <v>16430943.23</v>
      </c>
      <c r="E18" s="10">
        <v>10275075.810000001</v>
      </c>
      <c r="F18" s="13">
        <f t="shared" si="0"/>
        <v>159.91067641572954</v>
      </c>
      <c r="G18" s="13">
        <f t="shared" si="1"/>
        <v>164.05470456022934</v>
      </c>
      <c r="H18" s="14">
        <f t="shared" si="2"/>
        <v>164.05470456022934</v>
      </c>
    </row>
    <row r="19" spans="1:8" ht="25.5" outlineLevel="2">
      <c r="A19" s="7" t="s">
        <v>16</v>
      </c>
      <c r="B19" s="17"/>
      <c r="C19" s="17"/>
      <c r="D19" s="10">
        <v>0</v>
      </c>
      <c r="E19" s="10">
        <v>0</v>
      </c>
      <c r="F19" s="13"/>
      <c r="G19" s="13"/>
      <c r="H19" s="14"/>
    </row>
    <row r="20" spans="1:8" s="2" customFormat="1" ht="14.25" outlineLevel="2">
      <c r="A20" s="6" t="s">
        <v>17</v>
      </c>
      <c r="B20" s="15">
        <f>B21+B22+B23+B26+B28+B29</f>
        <v>48691478.75</v>
      </c>
      <c r="C20" s="15">
        <f>C21+C22+C23+C26+C28+C29</f>
        <v>48785251.299999997</v>
      </c>
      <c r="D20" s="12">
        <f>D21+D22+D23+D26+D28+D29</f>
        <v>73105047.410000011</v>
      </c>
      <c r="E20" s="12">
        <f>E21+E22+E23+E26+E28+E29</f>
        <v>49782165.5</v>
      </c>
      <c r="F20" s="16">
        <f t="shared" si="0"/>
        <v>146.84987419842156</v>
      </c>
      <c r="G20" s="16">
        <f t="shared" si="1"/>
        <v>150.13930422065894</v>
      </c>
      <c r="H20" s="14">
        <f t="shared" si="2"/>
        <v>149.85071402102218</v>
      </c>
    </row>
    <row r="21" spans="1:8" ht="25.5" outlineLevel="2">
      <c r="A21" s="7" t="s">
        <v>18</v>
      </c>
      <c r="B21" s="17">
        <v>11534272.75</v>
      </c>
      <c r="C21" s="17">
        <v>11534272.75</v>
      </c>
      <c r="D21" s="10">
        <v>16738627.029999999</v>
      </c>
      <c r="E21" s="10">
        <v>11713334.25</v>
      </c>
      <c r="F21" s="13">
        <f t="shared" si="0"/>
        <v>142.90232544162222</v>
      </c>
      <c r="G21" s="13">
        <f t="shared" si="1"/>
        <v>145.12078388297172</v>
      </c>
      <c r="H21" s="14">
        <f t="shared" si="2"/>
        <v>145.12078388297172</v>
      </c>
    </row>
    <row r="22" spans="1:8" outlineLevel="2">
      <c r="A22" s="7" t="s">
        <v>19</v>
      </c>
      <c r="B22" s="17">
        <v>2650000</v>
      </c>
      <c r="C22" s="17">
        <v>2650000</v>
      </c>
      <c r="D22" s="10">
        <v>1418571.41</v>
      </c>
      <c r="E22" s="10">
        <v>2230411.7000000002</v>
      </c>
      <c r="F22" s="13">
        <f t="shared" si="0"/>
        <v>63.601325710405831</v>
      </c>
      <c r="G22" s="13">
        <f t="shared" si="1"/>
        <v>53.530996603773588</v>
      </c>
      <c r="H22" s="14">
        <f t="shared" si="2"/>
        <v>53.530996603773588</v>
      </c>
    </row>
    <row r="23" spans="1:8" ht="25.5" outlineLevel="2">
      <c r="A23" s="7" t="s">
        <v>20</v>
      </c>
      <c r="B23" s="17">
        <f>B24+B25</f>
        <v>22340000</v>
      </c>
      <c r="C23" s="17">
        <f>C24+C25</f>
        <v>22340000</v>
      </c>
      <c r="D23" s="10">
        <f>D24+D25</f>
        <v>23309236.41</v>
      </c>
      <c r="E23" s="10">
        <f>E24+E25</f>
        <v>22564915.830000002</v>
      </c>
      <c r="F23" s="13">
        <f t="shared" si="0"/>
        <v>103.2985745907832</v>
      </c>
      <c r="G23" s="13">
        <f t="shared" si="1"/>
        <v>104.3385694270367</v>
      </c>
      <c r="H23" s="14">
        <f t="shared" si="2"/>
        <v>104.3385694270367</v>
      </c>
    </row>
    <row r="24" spans="1:8" ht="15" customHeight="1" outlineLevel="3">
      <c r="A24" s="7" t="s">
        <v>21</v>
      </c>
      <c r="B24" s="17">
        <v>22340000</v>
      </c>
      <c r="C24" s="17">
        <v>22340000</v>
      </c>
      <c r="D24" s="10">
        <v>22512197.460000001</v>
      </c>
      <c r="E24" s="10">
        <v>22315337.350000001</v>
      </c>
      <c r="F24" s="13">
        <f t="shared" si="0"/>
        <v>100.88217402637652</v>
      </c>
      <c r="G24" s="13">
        <f t="shared" si="1"/>
        <v>100.77080331244406</v>
      </c>
      <c r="H24" s="14">
        <f t="shared" si="2"/>
        <v>100.77080331244406</v>
      </c>
    </row>
    <row r="25" spans="1:8" ht="15" customHeight="1" outlineLevel="3">
      <c r="A25" s="7" t="s">
        <v>22</v>
      </c>
      <c r="B25" s="17"/>
      <c r="C25" s="17"/>
      <c r="D25" s="10">
        <v>797038.95</v>
      </c>
      <c r="E25" s="10">
        <v>249578.48</v>
      </c>
      <c r="F25" s="13">
        <f t="shared" si="0"/>
        <v>319.35403645378398</v>
      </c>
      <c r="G25" s="13"/>
      <c r="H25" s="14"/>
    </row>
    <row r="26" spans="1:8" ht="25.5" customHeight="1" outlineLevel="2">
      <c r="A26" s="7" t="s">
        <v>23</v>
      </c>
      <c r="B26" s="17">
        <v>10067206</v>
      </c>
      <c r="C26" s="17">
        <v>10067206</v>
      </c>
      <c r="D26" s="10">
        <v>28498862.93</v>
      </c>
      <c r="E26" s="10">
        <v>10837662.26</v>
      </c>
      <c r="F26" s="13">
        <f t="shared" si="0"/>
        <v>262.96134947095135</v>
      </c>
      <c r="G26" s="13">
        <f t="shared" si="1"/>
        <v>283.0861207171086</v>
      </c>
      <c r="H26" s="14">
        <f t="shared" si="2"/>
        <v>283.0861207171086</v>
      </c>
    </row>
    <row r="27" spans="1:8" ht="25.5" outlineLevel="3">
      <c r="A27" s="7" t="s">
        <v>24</v>
      </c>
      <c r="B27" s="17">
        <v>10067206</v>
      </c>
      <c r="C27" s="17">
        <v>10067206</v>
      </c>
      <c r="D27" s="10">
        <v>28498862.93</v>
      </c>
      <c r="E27" s="10">
        <v>10837662.26</v>
      </c>
      <c r="F27" s="13">
        <f t="shared" si="0"/>
        <v>262.96134947095135</v>
      </c>
      <c r="G27" s="13">
        <f t="shared" si="1"/>
        <v>283.0861207171086</v>
      </c>
      <c r="H27" s="14">
        <f t="shared" si="2"/>
        <v>283.0861207171086</v>
      </c>
    </row>
    <row r="28" spans="1:8" outlineLevel="2">
      <c r="A28" s="7" t="s">
        <v>25</v>
      </c>
      <c r="B28" s="17">
        <v>2100000</v>
      </c>
      <c r="C28" s="17">
        <v>2100000</v>
      </c>
      <c r="D28" s="10">
        <v>2827146.09</v>
      </c>
      <c r="E28" s="10">
        <v>1997458.5</v>
      </c>
      <c r="F28" s="13">
        <f t="shared" si="0"/>
        <v>141.53716284969124</v>
      </c>
      <c r="G28" s="13">
        <f t="shared" si="1"/>
        <v>134.62600428571426</v>
      </c>
      <c r="H28" s="14">
        <f t="shared" si="2"/>
        <v>134.62600428571426</v>
      </c>
    </row>
    <row r="29" spans="1:8" ht="15" customHeight="1" outlineLevel="2">
      <c r="A29" s="7" t="s">
        <v>26</v>
      </c>
      <c r="B29" s="17">
        <f>B30+B31</f>
        <v>0</v>
      </c>
      <c r="C29" s="17">
        <f>C30+C31+C32</f>
        <v>93772.55</v>
      </c>
      <c r="D29" s="17">
        <f t="shared" ref="D29" si="3">D30+D31+D32</f>
        <v>312603.53999999998</v>
      </c>
      <c r="E29" s="17">
        <f>E30+E31+E32</f>
        <v>438382.96</v>
      </c>
      <c r="F29" s="13"/>
      <c r="G29" s="13"/>
      <c r="H29" s="14"/>
    </row>
    <row r="30" spans="1:8" ht="15" customHeight="1" outlineLevel="3">
      <c r="A30" s="7" t="s">
        <v>27</v>
      </c>
      <c r="B30" s="17"/>
      <c r="C30" s="17"/>
      <c r="D30" s="10">
        <v>-1500</v>
      </c>
      <c r="E30" s="10">
        <v>-6807.19</v>
      </c>
      <c r="F30" s="13"/>
      <c r="G30" s="13"/>
      <c r="H30" s="14"/>
    </row>
    <row r="31" spans="1:8" ht="15" customHeight="1" outlineLevel="3">
      <c r="A31" s="7" t="s">
        <v>28</v>
      </c>
      <c r="B31" s="17"/>
      <c r="C31" s="17"/>
      <c r="D31" s="10">
        <v>221196.71</v>
      </c>
      <c r="E31" s="10">
        <v>372993.7</v>
      </c>
      <c r="F31" s="13"/>
      <c r="G31" s="13"/>
      <c r="H31" s="14"/>
    </row>
    <row r="32" spans="1:8" ht="15" customHeight="1" outlineLevel="3">
      <c r="A32" s="7" t="s">
        <v>43</v>
      </c>
      <c r="B32" s="17"/>
      <c r="C32" s="17">
        <v>93772.55</v>
      </c>
      <c r="D32" s="10">
        <v>92906.83</v>
      </c>
      <c r="E32" s="10">
        <v>72196.45</v>
      </c>
      <c r="F32" s="13"/>
      <c r="G32" s="13"/>
      <c r="H32" s="14"/>
    </row>
    <row r="33" spans="1:8">
      <c r="A33" s="4" t="s">
        <v>29</v>
      </c>
      <c r="B33" s="18">
        <f>B34+B40+B41</f>
        <v>1793720472.03</v>
      </c>
      <c r="C33" s="18">
        <f>C34+C40+C41+C39</f>
        <v>1924967440.73</v>
      </c>
      <c r="D33" s="18">
        <f>D34+D40+D41+D39</f>
        <v>1874429640.3599999</v>
      </c>
      <c r="E33" s="18">
        <f>E34+E39+E40+E41</f>
        <v>1910908147.72</v>
      </c>
      <c r="F33" s="16">
        <f t="shared" si="0"/>
        <v>98.091038158818662</v>
      </c>
      <c r="G33" s="16">
        <f t="shared" si="1"/>
        <v>104.4995398998072</v>
      </c>
      <c r="H33" s="14">
        <f t="shared" si="2"/>
        <v>97.37461531552789</v>
      </c>
    </row>
    <row r="34" spans="1:8" ht="46.5" customHeight="1">
      <c r="A34" s="8" t="s">
        <v>30</v>
      </c>
      <c r="B34" s="18">
        <f>B35+B36+B37+B38</f>
        <v>1793720472.03</v>
      </c>
      <c r="C34" s="18">
        <f>C35+C36+C37+C38</f>
        <v>1924967440.73</v>
      </c>
      <c r="D34" s="18">
        <f>D35+D36+D37+D38</f>
        <v>1876577832.9099998</v>
      </c>
      <c r="E34" s="18">
        <f>E35+E36+E37+E38</f>
        <v>1912671127.53</v>
      </c>
      <c r="F34" s="16">
        <f t="shared" si="0"/>
        <v>98.112937760156896</v>
      </c>
      <c r="G34" s="16">
        <f t="shared" si="1"/>
        <v>104.61930173469159</v>
      </c>
      <c r="H34" s="14">
        <f t="shared" si="2"/>
        <v>97.486211621239178</v>
      </c>
    </row>
    <row r="35" spans="1:8">
      <c r="A35" s="9" t="s">
        <v>31</v>
      </c>
      <c r="B35" s="19"/>
      <c r="C35" s="20">
        <v>4424428</v>
      </c>
      <c r="D35" s="20">
        <v>4340322.3</v>
      </c>
      <c r="E35" s="20">
        <v>4114508.52</v>
      </c>
      <c r="F35" s="13"/>
      <c r="G35" s="13"/>
      <c r="H35" s="14"/>
    </row>
    <row r="36" spans="1:8" ht="26.25">
      <c r="A36" s="9" t="s">
        <v>32</v>
      </c>
      <c r="B36" s="19">
        <v>353329198.44999999</v>
      </c>
      <c r="C36" s="20">
        <v>389498740.31</v>
      </c>
      <c r="D36" s="20">
        <v>387572308.77999997</v>
      </c>
      <c r="E36" s="20">
        <v>404681687.36000001</v>
      </c>
      <c r="F36" s="13">
        <f t="shared" si="0"/>
        <v>95.772139161617233</v>
      </c>
      <c r="G36" s="13">
        <f t="shared" si="1"/>
        <v>109.69155973528912</v>
      </c>
      <c r="H36" s="14">
        <f t="shared" si="2"/>
        <v>99.505407506975047</v>
      </c>
    </row>
    <row r="37" spans="1:8">
      <c r="A37" s="9" t="s">
        <v>33</v>
      </c>
      <c r="B37" s="19">
        <v>1252074088.5</v>
      </c>
      <c r="C37" s="20">
        <v>1320833466.7</v>
      </c>
      <c r="D37" s="20">
        <v>1282504046.49</v>
      </c>
      <c r="E37" s="20">
        <v>1285418030.6600001</v>
      </c>
      <c r="F37" s="13">
        <f t="shared" si="0"/>
        <v>99.773304551477011</v>
      </c>
      <c r="G37" s="13">
        <f t="shared" si="1"/>
        <v>102.43036400716954</v>
      </c>
      <c r="H37" s="14">
        <f t="shared" si="2"/>
        <v>97.098088352821406</v>
      </c>
    </row>
    <row r="38" spans="1:8">
      <c r="A38" s="9" t="s">
        <v>34</v>
      </c>
      <c r="B38" s="19">
        <v>188317185.08000001</v>
      </c>
      <c r="C38" s="20">
        <v>210210805.72</v>
      </c>
      <c r="D38" s="20">
        <v>202161155.34</v>
      </c>
      <c r="E38" s="20">
        <v>218456900.99000001</v>
      </c>
      <c r="F38" s="13">
        <f t="shared" si="0"/>
        <v>92.540521459312501</v>
      </c>
      <c r="G38" s="13">
        <f t="shared" si="1"/>
        <v>107.35141100060457</v>
      </c>
      <c r="H38" s="14">
        <f t="shared" si="2"/>
        <v>96.170677167413515</v>
      </c>
    </row>
    <row r="39" spans="1:8">
      <c r="A39" s="9" t="s">
        <v>47</v>
      </c>
      <c r="B39" s="19"/>
      <c r="C39" s="20"/>
      <c r="D39" s="20">
        <v>0</v>
      </c>
      <c r="E39" s="20">
        <v>41230.910000000003</v>
      </c>
      <c r="F39" s="13">
        <f t="shared" si="0"/>
        <v>0</v>
      </c>
      <c r="G39" s="13"/>
      <c r="H39" s="14"/>
    </row>
    <row r="40" spans="1:8" ht="51.75">
      <c r="A40" s="9" t="s">
        <v>35</v>
      </c>
      <c r="B40" s="19"/>
      <c r="C40" s="20"/>
      <c r="D40" s="20">
        <v>882041.69</v>
      </c>
      <c r="E40" s="20">
        <v>30746</v>
      </c>
      <c r="F40" s="13">
        <f t="shared" si="0"/>
        <v>2868.8014375853768</v>
      </c>
      <c r="G40" s="13"/>
      <c r="H40" s="14"/>
    </row>
    <row r="41" spans="1:8" ht="39">
      <c r="A41" s="9" t="s">
        <v>36</v>
      </c>
      <c r="B41" s="19"/>
      <c r="C41" s="20"/>
      <c r="D41" s="20">
        <v>-3030234.24</v>
      </c>
      <c r="E41" s="20">
        <v>-1834956.72</v>
      </c>
      <c r="F41" s="13">
        <f t="shared" si="0"/>
        <v>165.13927587349309</v>
      </c>
      <c r="G41" s="13"/>
      <c r="H41" s="14"/>
    </row>
    <row r="42" spans="1:8" s="2" customFormat="1" ht="14.25">
      <c r="A42" s="23" t="s">
        <v>37</v>
      </c>
      <c r="B42" s="24">
        <v>-42167000</v>
      </c>
      <c r="C42" s="24">
        <v>-99925975.629999995</v>
      </c>
      <c r="D42" s="24">
        <v>63359221.640000001</v>
      </c>
      <c r="E42" s="24">
        <v>-25983785.890000001</v>
      </c>
      <c r="F42" s="25">
        <f t="shared" si="0"/>
        <v>-243.8413782665294</v>
      </c>
      <c r="G42" s="25">
        <f t="shared" si="1"/>
        <v>-150.25783584319493</v>
      </c>
      <c r="H42" s="26">
        <f t="shared" si="2"/>
        <v>-63.406157648740688</v>
      </c>
    </row>
    <row r="43" spans="1:8">
      <c r="E43" s="21"/>
      <c r="F43" s="3"/>
    </row>
    <row r="44" spans="1:8">
      <c r="E44" s="21"/>
      <c r="F44" s="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01.02.25</vt:lpstr>
      <vt:lpstr>01.01.25</vt:lpstr>
      <vt:lpstr>'01.01.25'!Заголовки_для_печати</vt:lpstr>
      <vt:lpstr>'01.02.25'!Заголовки_для_печати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2025-02-19T09:22:24Z</dcterms:modified>
</cp:coreProperties>
</file>