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01.04.25" sheetId="38" r:id="rId1"/>
    <sheet name="01.03.25" sheetId="37" r:id="rId2"/>
    <sheet name="01.02.25" sheetId="36" r:id="rId3"/>
    <sheet name="01.01.25" sheetId="35" r:id="rId4"/>
    <sheet name="01.12.24" sheetId="34" r:id="rId5"/>
    <sheet name="01.10.24" sheetId="33" r:id="rId6"/>
    <sheet name="01.09.24" sheetId="32" r:id="rId7"/>
    <sheet name="01.08.24" sheetId="31" r:id="rId8"/>
    <sheet name="01.07.24" sheetId="30" r:id="rId9"/>
    <sheet name="01.06.24" sheetId="29" r:id="rId10"/>
    <sheet name="01.05.24" sheetId="28" r:id="rId11"/>
    <sheet name="01.04.24" sheetId="27" r:id="rId12"/>
    <sheet name="01.03.24" sheetId="26" r:id="rId13"/>
    <sheet name="01.02.24" sheetId="25" r:id="rId14"/>
    <sheet name="01.01.24" sheetId="24" r:id="rId15"/>
  </sheets>
  <definedNames>
    <definedName name="_xlnm.Print_Titles" localSheetId="14">'01.01.24'!$3:$3</definedName>
    <definedName name="_xlnm.Print_Titles" localSheetId="3">'01.01.25'!$3:$3</definedName>
    <definedName name="_xlnm.Print_Titles" localSheetId="13">'01.02.24'!$3:$3</definedName>
    <definedName name="_xlnm.Print_Titles" localSheetId="2">'01.02.25'!$3:$3</definedName>
    <definedName name="_xlnm.Print_Titles" localSheetId="12">'01.03.24'!$3:$3</definedName>
    <definedName name="_xlnm.Print_Titles" localSheetId="1">'01.03.25'!$3:$3</definedName>
    <definedName name="_xlnm.Print_Titles" localSheetId="11">'01.04.24'!$3:$3</definedName>
    <definedName name="_xlnm.Print_Titles" localSheetId="0">'01.04.25'!$3:$3</definedName>
    <definedName name="_xlnm.Print_Titles" localSheetId="10">'01.05.24'!$3:$3</definedName>
    <definedName name="_xlnm.Print_Titles" localSheetId="9">'01.06.24'!$3:$3</definedName>
    <definedName name="_xlnm.Print_Titles" localSheetId="8">'01.07.24'!$3:$3</definedName>
    <definedName name="_xlnm.Print_Titles" localSheetId="7">'01.08.24'!$3:$3</definedName>
    <definedName name="_xlnm.Print_Titles" localSheetId="6">'01.09.24'!$3:$3</definedName>
    <definedName name="_xlnm.Print_Titles" localSheetId="5">'01.10.24'!$3:$3</definedName>
    <definedName name="_xlnm.Print_Titles" localSheetId="4">'01.12.24'!$3:$3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4" i="38"/>
  <c r="E33"/>
  <c r="E29"/>
  <c r="E23"/>
  <c r="E20" s="1"/>
  <c r="E5" s="1"/>
  <c r="E4" s="1"/>
  <c r="E11"/>
  <c r="E7"/>
  <c r="D23"/>
  <c r="D11"/>
  <c r="D7"/>
  <c r="H42"/>
  <c r="G42"/>
  <c r="F42"/>
  <c r="F41"/>
  <c r="F40"/>
  <c r="F39"/>
  <c r="H38"/>
  <c r="G38"/>
  <c r="F38"/>
  <c r="H37"/>
  <c r="G37"/>
  <c r="F37"/>
  <c r="H36"/>
  <c r="G36"/>
  <c r="F36"/>
  <c r="D34"/>
  <c r="C34"/>
  <c r="C33" s="1"/>
  <c r="B34"/>
  <c r="B33" s="1"/>
  <c r="B4" s="1"/>
  <c r="D29"/>
  <c r="D20" s="1"/>
  <c r="H20" s="1"/>
  <c r="C29"/>
  <c r="B29"/>
  <c r="H28"/>
  <c r="G28"/>
  <c r="F28"/>
  <c r="H27"/>
  <c r="G27"/>
  <c r="F27"/>
  <c r="H26"/>
  <c r="G26"/>
  <c r="F26"/>
  <c r="F25"/>
  <c r="H24"/>
  <c r="G24"/>
  <c r="F24"/>
  <c r="G23"/>
  <c r="H23"/>
  <c r="C23"/>
  <c r="C20" s="1"/>
  <c r="C5" s="1"/>
  <c r="B23"/>
  <c r="H22"/>
  <c r="G22"/>
  <c r="F22"/>
  <c r="H21"/>
  <c r="G21"/>
  <c r="F21"/>
  <c r="B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H11"/>
  <c r="C11"/>
  <c r="B11"/>
  <c r="G11" s="1"/>
  <c r="H10"/>
  <c r="G10"/>
  <c r="F10"/>
  <c r="H9"/>
  <c r="G9"/>
  <c r="F9"/>
  <c r="H8"/>
  <c r="G8"/>
  <c r="F8"/>
  <c r="G7"/>
  <c r="H7"/>
  <c r="C7"/>
  <c r="B7"/>
  <c r="E6"/>
  <c r="D6"/>
  <c r="H6" s="1"/>
  <c r="C6"/>
  <c r="B6"/>
  <c r="B5"/>
  <c r="E29" i="37"/>
  <c r="E23"/>
  <c r="E20" s="1"/>
  <c r="E5" s="1"/>
  <c r="E11"/>
  <c r="E7"/>
  <c r="D23"/>
  <c r="D11"/>
  <c r="H42"/>
  <c r="G42"/>
  <c r="F42"/>
  <c r="F41"/>
  <c r="F40"/>
  <c r="F39"/>
  <c r="H38"/>
  <c r="G38"/>
  <c r="F38"/>
  <c r="H37"/>
  <c r="G37"/>
  <c r="F37"/>
  <c r="H36"/>
  <c r="G36"/>
  <c r="F36"/>
  <c r="E34"/>
  <c r="D34"/>
  <c r="C34"/>
  <c r="C33" s="1"/>
  <c r="C4" s="1"/>
  <c r="B34"/>
  <c r="B33" s="1"/>
  <c r="B4" s="1"/>
  <c r="E33"/>
  <c r="D29"/>
  <c r="C29"/>
  <c r="B29"/>
  <c r="H28"/>
  <c r="G28"/>
  <c r="F28"/>
  <c r="H27"/>
  <c r="G27"/>
  <c r="F27"/>
  <c r="H26"/>
  <c r="G26"/>
  <c r="F26"/>
  <c r="F25"/>
  <c r="H24"/>
  <c r="G24"/>
  <c r="F24"/>
  <c r="H23"/>
  <c r="C23"/>
  <c r="B23"/>
  <c r="G23" s="1"/>
  <c r="H22"/>
  <c r="G22"/>
  <c r="F22"/>
  <c r="H21"/>
  <c r="G21"/>
  <c r="F21"/>
  <c r="D20"/>
  <c r="H20" s="1"/>
  <c r="C20"/>
  <c r="B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G11"/>
  <c r="C11"/>
  <c r="B11"/>
  <c r="H10"/>
  <c r="G10"/>
  <c r="F10"/>
  <c r="H9"/>
  <c r="G9"/>
  <c r="F9"/>
  <c r="H8"/>
  <c r="G8"/>
  <c r="F8"/>
  <c r="D7"/>
  <c r="G7" s="1"/>
  <c r="C7"/>
  <c r="B7"/>
  <c r="E6"/>
  <c r="D6"/>
  <c r="H6" s="1"/>
  <c r="C6"/>
  <c r="B6"/>
  <c r="C5"/>
  <c r="B5"/>
  <c r="E29" i="36"/>
  <c r="E23"/>
  <c r="E20" s="1"/>
  <c r="E11"/>
  <c r="E7"/>
  <c r="E6" s="1"/>
  <c r="C29"/>
  <c r="C23"/>
  <c r="C20" s="1"/>
  <c r="C5" s="1"/>
  <c r="C11"/>
  <c r="C7"/>
  <c r="H42"/>
  <c r="G42"/>
  <c r="F42"/>
  <c r="F41"/>
  <c r="F40"/>
  <c r="F39"/>
  <c r="H38"/>
  <c r="G38"/>
  <c r="F38"/>
  <c r="H37"/>
  <c r="G37"/>
  <c r="F37"/>
  <c r="H36"/>
  <c r="G36"/>
  <c r="F36"/>
  <c r="E34"/>
  <c r="E33" s="1"/>
  <c r="D34"/>
  <c r="C34"/>
  <c r="C33" s="1"/>
  <c r="B34"/>
  <c r="D33"/>
  <c r="G33" s="1"/>
  <c r="B33"/>
  <c r="D29"/>
  <c r="B29"/>
  <c r="H28"/>
  <c r="G28"/>
  <c r="F28"/>
  <c r="H27"/>
  <c r="G27"/>
  <c r="F27"/>
  <c r="H26"/>
  <c r="G26"/>
  <c r="F26"/>
  <c r="F25"/>
  <c r="H24"/>
  <c r="G24"/>
  <c r="F24"/>
  <c r="D23"/>
  <c r="B23"/>
  <c r="B20" s="1"/>
  <c r="H22"/>
  <c r="G22"/>
  <c r="F22"/>
  <c r="H21"/>
  <c r="G21"/>
  <c r="F21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D6" s="1"/>
  <c r="B11"/>
  <c r="B6" s="1"/>
  <c r="H10"/>
  <c r="G10"/>
  <c r="F10"/>
  <c r="H9"/>
  <c r="G9"/>
  <c r="F9"/>
  <c r="H8"/>
  <c r="G8"/>
  <c r="F8"/>
  <c r="D7"/>
  <c r="B7"/>
  <c r="C6"/>
  <c r="E29" i="35"/>
  <c r="E23"/>
  <c r="E20" s="1"/>
  <c r="E11"/>
  <c r="E7"/>
  <c r="H42"/>
  <c r="G42"/>
  <c r="F42"/>
  <c r="F41"/>
  <c r="F40"/>
  <c r="F39"/>
  <c r="H38"/>
  <c r="G38"/>
  <c r="F38"/>
  <c r="H37"/>
  <c r="G37"/>
  <c r="F37"/>
  <c r="H36"/>
  <c r="G36"/>
  <c r="F36"/>
  <c r="E34"/>
  <c r="D34"/>
  <c r="C34"/>
  <c r="C33" s="1"/>
  <c r="B34"/>
  <c r="B33" s="1"/>
  <c r="E33"/>
  <c r="D29"/>
  <c r="C29"/>
  <c r="B29"/>
  <c r="H28"/>
  <c r="G28"/>
  <c r="F28"/>
  <c r="H27"/>
  <c r="G27"/>
  <c r="F27"/>
  <c r="H26"/>
  <c r="G26"/>
  <c r="F26"/>
  <c r="F25"/>
  <c r="H24"/>
  <c r="G24"/>
  <c r="F24"/>
  <c r="D23"/>
  <c r="H23" s="1"/>
  <c r="C23"/>
  <c r="C20" s="1"/>
  <c r="B23"/>
  <c r="H22"/>
  <c r="G22"/>
  <c r="F22"/>
  <c r="H21"/>
  <c r="G21"/>
  <c r="F21"/>
  <c r="B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H11" s="1"/>
  <c r="C11"/>
  <c r="B11"/>
  <c r="G11" s="1"/>
  <c r="H10"/>
  <c r="G10"/>
  <c r="F10"/>
  <c r="H9"/>
  <c r="G9"/>
  <c r="F9"/>
  <c r="H8"/>
  <c r="G8"/>
  <c r="F8"/>
  <c r="E6"/>
  <c r="D7"/>
  <c r="H7" s="1"/>
  <c r="C7"/>
  <c r="C6" s="1"/>
  <c r="C5" s="1"/>
  <c r="B7"/>
  <c r="B6"/>
  <c r="B5" s="1"/>
  <c r="B4" s="1"/>
  <c r="E29" i="34"/>
  <c r="E23"/>
  <c r="E20" s="1"/>
  <c r="E11"/>
  <c r="E7"/>
  <c r="E6"/>
  <c r="H42"/>
  <c r="G42"/>
  <c r="F42"/>
  <c r="F41"/>
  <c r="F40"/>
  <c r="F39"/>
  <c r="H38"/>
  <c r="G38"/>
  <c r="F38"/>
  <c r="H37"/>
  <c r="G37"/>
  <c r="F37"/>
  <c r="H36"/>
  <c r="G36"/>
  <c r="F36"/>
  <c r="E34"/>
  <c r="D34"/>
  <c r="H34" s="1"/>
  <c r="C34"/>
  <c r="B34"/>
  <c r="B33" s="1"/>
  <c r="E33"/>
  <c r="C33"/>
  <c r="D29"/>
  <c r="C29"/>
  <c r="B29"/>
  <c r="H28"/>
  <c r="G28"/>
  <c r="F28"/>
  <c r="H27"/>
  <c r="G27"/>
  <c r="F27"/>
  <c r="H26"/>
  <c r="G26"/>
  <c r="F26"/>
  <c r="F25"/>
  <c r="H24"/>
  <c r="G24"/>
  <c r="F24"/>
  <c r="D23"/>
  <c r="H23" s="1"/>
  <c r="C23"/>
  <c r="C20" s="1"/>
  <c r="B23"/>
  <c r="H22"/>
  <c r="G22"/>
  <c r="F22"/>
  <c r="H21"/>
  <c r="G21"/>
  <c r="F21"/>
  <c r="B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H11" s="1"/>
  <c r="C11"/>
  <c r="B11"/>
  <c r="H10"/>
  <c r="G10"/>
  <c r="F10"/>
  <c r="H9"/>
  <c r="G9"/>
  <c r="F9"/>
  <c r="H8"/>
  <c r="G8"/>
  <c r="F8"/>
  <c r="D7"/>
  <c r="H7" s="1"/>
  <c r="C7"/>
  <c r="C6" s="1"/>
  <c r="C5" s="1"/>
  <c r="C4" s="1"/>
  <c r="B7"/>
  <c r="B6"/>
  <c r="B5" s="1"/>
  <c r="B4" s="1"/>
  <c r="E29" i="33"/>
  <c r="E23"/>
  <c r="E20" s="1"/>
  <c r="E11"/>
  <c r="E7"/>
  <c r="H42"/>
  <c r="G42"/>
  <c r="F42"/>
  <c r="F41"/>
  <c r="F40"/>
  <c r="F39"/>
  <c r="H38"/>
  <c r="G38"/>
  <c r="F38"/>
  <c r="H37"/>
  <c r="G37"/>
  <c r="F37"/>
  <c r="H36"/>
  <c r="G36"/>
  <c r="F36"/>
  <c r="E34"/>
  <c r="D34"/>
  <c r="C34"/>
  <c r="C33" s="1"/>
  <c r="B34"/>
  <c r="B33" s="1"/>
  <c r="E33"/>
  <c r="D29"/>
  <c r="C29"/>
  <c r="B29"/>
  <c r="H28"/>
  <c r="G28"/>
  <c r="F28"/>
  <c r="H27"/>
  <c r="G27"/>
  <c r="F27"/>
  <c r="H26"/>
  <c r="G26"/>
  <c r="F26"/>
  <c r="F25"/>
  <c r="H24"/>
  <c r="G24"/>
  <c r="F24"/>
  <c r="D23"/>
  <c r="H23" s="1"/>
  <c r="C23"/>
  <c r="C20" s="1"/>
  <c r="B23"/>
  <c r="H22"/>
  <c r="G22"/>
  <c r="F22"/>
  <c r="H21"/>
  <c r="G21"/>
  <c r="F21"/>
  <c r="B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G11" s="1"/>
  <c r="C11"/>
  <c r="B11"/>
  <c r="H10"/>
  <c r="G10"/>
  <c r="F10"/>
  <c r="H9"/>
  <c r="G9"/>
  <c r="F9"/>
  <c r="H8"/>
  <c r="G8"/>
  <c r="F8"/>
  <c r="E6"/>
  <c r="D7"/>
  <c r="H7" s="1"/>
  <c r="C7"/>
  <c r="C6" s="1"/>
  <c r="B7"/>
  <c r="D6"/>
  <c r="H6" s="1"/>
  <c r="B6"/>
  <c r="B5" s="1"/>
  <c r="B4" s="1"/>
  <c r="E29" i="32"/>
  <c r="E23"/>
  <c r="E20" s="1"/>
  <c r="E11"/>
  <c r="E6" s="1"/>
  <c r="E7"/>
  <c r="D7"/>
  <c r="D11"/>
  <c r="G11" s="1"/>
  <c r="D23"/>
  <c r="H42"/>
  <c r="G42"/>
  <c r="F42"/>
  <c r="F41"/>
  <c r="F40"/>
  <c r="F39"/>
  <c r="H38"/>
  <c r="G38"/>
  <c r="F38"/>
  <c r="H37"/>
  <c r="G37"/>
  <c r="F37"/>
  <c r="H36"/>
  <c r="G36"/>
  <c r="F36"/>
  <c r="E34"/>
  <c r="D34"/>
  <c r="H34" s="1"/>
  <c r="C34"/>
  <c r="B34"/>
  <c r="B33" s="1"/>
  <c r="B4" s="1"/>
  <c r="E33"/>
  <c r="C33"/>
  <c r="D29"/>
  <c r="C29"/>
  <c r="B29"/>
  <c r="H28"/>
  <c r="G28"/>
  <c r="F28"/>
  <c r="H27"/>
  <c r="G27"/>
  <c r="F27"/>
  <c r="H26"/>
  <c r="G26"/>
  <c r="F26"/>
  <c r="F25"/>
  <c r="H24"/>
  <c r="G24"/>
  <c r="F24"/>
  <c r="G23"/>
  <c r="H23"/>
  <c r="C23"/>
  <c r="B23"/>
  <c r="H22"/>
  <c r="G22"/>
  <c r="F22"/>
  <c r="H21"/>
  <c r="G21"/>
  <c r="F21"/>
  <c r="C20"/>
  <c r="B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C11"/>
  <c r="B11"/>
  <c r="H10"/>
  <c r="G10"/>
  <c r="F10"/>
  <c r="H9"/>
  <c r="G9"/>
  <c r="F9"/>
  <c r="H8"/>
  <c r="G8"/>
  <c r="F8"/>
  <c r="G7"/>
  <c r="C7"/>
  <c r="B7"/>
  <c r="C6"/>
  <c r="C5" s="1"/>
  <c r="B6"/>
  <c r="B5"/>
  <c r="E34" i="31"/>
  <c r="E33" s="1"/>
  <c r="E29"/>
  <c r="E23"/>
  <c r="E20" s="1"/>
  <c r="E11"/>
  <c r="E7"/>
  <c r="H42"/>
  <c r="G42"/>
  <c r="F42"/>
  <c r="F41"/>
  <c r="F40"/>
  <c r="F39"/>
  <c r="H38"/>
  <c r="G38"/>
  <c r="F38"/>
  <c r="H37"/>
  <c r="G37"/>
  <c r="F37"/>
  <c r="H36"/>
  <c r="G36"/>
  <c r="F36"/>
  <c r="D34"/>
  <c r="C34"/>
  <c r="B34"/>
  <c r="B33" s="1"/>
  <c r="C33"/>
  <c r="D29"/>
  <c r="C29"/>
  <c r="B29"/>
  <c r="H28"/>
  <c r="G28"/>
  <c r="F28"/>
  <c r="H27"/>
  <c r="G27"/>
  <c r="F27"/>
  <c r="H26"/>
  <c r="G26"/>
  <c r="F26"/>
  <c r="F25"/>
  <c r="H24"/>
  <c r="G24"/>
  <c r="F24"/>
  <c r="D23"/>
  <c r="H23" s="1"/>
  <c r="C23"/>
  <c r="C20" s="1"/>
  <c r="B23"/>
  <c r="B20" s="1"/>
  <c r="H22"/>
  <c r="G22"/>
  <c r="F22"/>
  <c r="H21"/>
  <c r="G21"/>
  <c r="F21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H11" s="1"/>
  <c r="C11"/>
  <c r="B11"/>
  <c r="H10"/>
  <c r="G10"/>
  <c r="F10"/>
  <c r="H9"/>
  <c r="G9"/>
  <c r="F9"/>
  <c r="H8"/>
  <c r="G8"/>
  <c r="F8"/>
  <c r="D7"/>
  <c r="H7" s="1"/>
  <c r="C7"/>
  <c r="C6" s="1"/>
  <c r="C5" s="1"/>
  <c r="B7"/>
  <c r="B6" s="1"/>
  <c r="B5" s="1"/>
  <c r="B4" s="1"/>
  <c r="E34" i="30"/>
  <c r="E33" s="1"/>
  <c r="E29"/>
  <c r="E23"/>
  <c r="E11"/>
  <c r="E7"/>
  <c r="H42"/>
  <c r="G42"/>
  <c r="F42"/>
  <c r="F41"/>
  <c r="F40"/>
  <c r="F39"/>
  <c r="H38"/>
  <c r="G38"/>
  <c r="F38"/>
  <c r="H37"/>
  <c r="G37"/>
  <c r="F37"/>
  <c r="H36"/>
  <c r="G36"/>
  <c r="F36"/>
  <c r="D34"/>
  <c r="G34" s="1"/>
  <c r="C34"/>
  <c r="C33" s="1"/>
  <c r="B34"/>
  <c r="B33"/>
  <c r="D29"/>
  <c r="C29"/>
  <c r="B29"/>
  <c r="H28"/>
  <c r="G28"/>
  <c r="F28"/>
  <c r="H27"/>
  <c r="G27"/>
  <c r="F27"/>
  <c r="H26"/>
  <c r="G26"/>
  <c r="F26"/>
  <c r="F25"/>
  <c r="H24"/>
  <c r="G24"/>
  <c r="F24"/>
  <c r="D23"/>
  <c r="C23"/>
  <c r="B23"/>
  <c r="B20" s="1"/>
  <c r="H22"/>
  <c r="G22"/>
  <c r="F22"/>
  <c r="H21"/>
  <c r="G21"/>
  <c r="F21"/>
  <c r="C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C11"/>
  <c r="B11"/>
  <c r="H10"/>
  <c r="G10"/>
  <c r="F10"/>
  <c r="H9"/>
  <c r="G9"/>
  <c r="F9"/>
  <c r="H8"/>
  <c r="G8"/>
  <c r="F8"/>
  <c r="D7"/>
  <c r="C7"/>
  <c r="C6" s="1"/>
  <c r="C5" s="1"/>
  <c r="B7"/>
  <c r="B6" s="1"/>
  <c r="E6"/>
  <c r="E23" i="29"/>
  <c r="E11"/>
  <c r="E7"/>
  <c r="D29"/>
  <c r="E29"/>
  <c r="C29"/>
  <c r="H10"/>
  <c r="H42"/>
  <c r="G42"/>
  <c r="F42"/>
  <c r="F41"/>
  <c r="F40"/>
  <c r="F39"/>
  <c r="H38"/>
  <c r="G38"/>
  <c r="F38"/>
  <c r="H37"/>
  <c r="G37"/>
  <c r="F37"/>
  <c r="H36"/>
  <c r="G36"/>
  <c r="F36"/>
  <c r="E34"/>
  <c r="D34"/>
  <c r="C34"/>
  <c r="C33" s="1"/>
  <c r="B34"/>
  <c r="B33" s="1"/>
  <c r="E33"/>
  <c r="B29"/>
  <c r="H28"/>
  <c r="G28"/>
  <c r="F28"/>
  <c r="H27"/>
  <c r="G27"/>
  <c r="F27"/>
  <c r="H26"/>
  <c r="G26"/>
  <c r="F26"/>
  <c r="F25"/>
  <c r="H24"/>
  <c r="G24"/>
  <c r="F24"/>
  <c r="D23"/>
  <c r="H23" s="1"/>
  <c r="C23"/>
  <c r="B23"/>
  <c r="H22"/>
  <c r="G22"/>
  <c r="F22"/>
  <c r="H21"/>
  <c r="G21"/>
  <c r="F21"/>
  <c r="B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C11"/>
  <c r="B11"/>
  <c r="G10"/>
  <c r="F10"/>
  <c r="H9"/>
  <c r="G9"/>
  <c r="F9"/>
  <c r="H8"/>
  <c r="G8"/>
  <c r="F8"/>
  <c r="D7"/>
  <c r="H7" s="1"/>
  <c r="C7"/>
  <c r="B7"/>
  <c r="B6" s="1"/>
  <c r="B5" s="1"/>
  <c r="B4" s="1"/>
  <c r="E23" i="28"/>
  <c r="E11"/>
  <c r="E7"/>
  <c r="H42"/>
  <c r="G42"/>
  <c r="F42"/>
  <c r="F41"/>
  <c r="F40"/>
  <c r="F39"/>
  <c r="H38"/>
  <c r="G38"/>
  <c r="F38"/>
  <c r="H37"/>
  <c r="G37"/>
  <c r="F37"/>
  <c r="H36"/>
  <c r="G36"/>
  <c r="F36"/>
  <c r="E34"/>
  <c r="D34"/>
  <c r="C34"/>
  <c r="C33" s="1"/>
  <c r="B34"/>
  <c r="B33" s="1"/>
  <c r="E33"/>
  <c r="E29"/>
  <c r="D29"/>
  <c r="C29"/>
  <c r="B29"/>
  <c r="H28"/>
  <c r="G28"/>
  <c r="F28"/>
  <c r="H27"/>
  <c r="G27"/>
  <c r="F27"/>
  <c r="H26"/>
  <c r="G26"/>
  <c r="F26"/>
  <c r="F25"/>
  <c r="H24"/>
  <c r="G24"/>
  <c r="F24"/>
  <c r="D23"/>
  <c r="H23" s="1"/>
  <c r="C23"/>
  <c r="C20" s="1"/>
  <c r="B23"/>
  <c r="B20" s="1"/>
  <c r="H22"/>
  <c r="G22"/>
  <c r="F22"/>
  <c r="H21"/>
  <c r="G21"/>
  <c r="F21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H11" s="1"/>
  <c r="C11"/>
  <c r="B11"/>
  <c r="B6" s="1"/>
  <c r="H10"/>
  <c r="G10"/>
  <c r="F10"/>
  <c r="H9"/>
  <c r="G9"/>
  <c r="F9"/>
  <c r="H8"/>
  <c r="G8"/>
  <c r="F8"/>
  <c r="E6"/>
  <c r="D7"/>
  <c r="C7"/>
  <c r="C6" s="1"/>
  <c r="C5" s="1"/>
  <c r="B7"/>
  <c r="D6"/>
  <c r="H6" s="1"/>
  <c r="E23" i="27"/>
  <c r="E11"/>
  <c r="E7"/>
  <c r="H42"/>
  <c r="G42"/>
  <c r="F42"/>
  <c r="F41"/>
  <c r="F40"/>
  <c r="F39"/>
  <c r="H38"/>
  <c r="G38"/>
  <c r="F38"/>
  <c r="H37"/>
  <c r="G37"/>
  <c r="F37"/>
  <c r="H36"/>
  <c r="G36"/>
  <c r="F36"/>
  <c r="E34"/>
  <c r="D34"/>
  <c r="C34"/>
  <c r="C33" s="1"/>
  <c r="B34"/>
  <c r="B33" s="1"/>
  <c r="E33"/>
  <c r="E29"/>
  <c r="D29"/>
  <c r="C29"/>
  <c r="B29"/>
  <c r="H28"/>
  <c r="G28"/>
  <c r="F28"/>
  <c r="H27"/>
  <c r="G27"/>
  <c r="F27"/>
  <c r="H26"/>
  <c r="G26"/>
  <c r="F26"/>
  <c r="F25"/>
  <c r="H24"/>
  <c r="G24"/>
  <c r="F24"/>
  <c r="D23"/>
  <c r="H23" s="1"/>
  <c r="C23"/>
  <c r="C20" s="1"/>
  <c r="B23"/>
  <c r="B20" s="1"/>
  <c r="H22"/>
  <c r="G22"/>
  <c r="F22"/>
  <c r="H21"/>
  <c r="G21"/>
  <c r="F21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H11" s="1"/>
  <c r="C11"/>
  <c r="B11"/>
  <c r="H10"/>
  <c r="G10"/>
  <c r="F10"/>
  <c r="H9"/>
  <c r="G9"/>
  <c r="F9"/>
  <c r="H8"/>
  <c r="G8"/>
  <c r="F8"/>
  <c r="E6"/>
  <c r="D7"/>
  <c r="C7"/>
  <c r="C6" s="1"/>
  <c r="B7"/>
  <c r="B6"/>
  <c r="E23" i="26"/>
  <c r="E11"/>
  <c r="E7"/>
  <c r="H42"/>
  <c r="G42"/>
  <c r="F42"/>
  <c r="F41"/>
  <c r="F40"/>
  <c r="F39"/>
  <c r="H38"/>
  <c r="G38"/>
  <c r="F38"/>
  <c r="H37"/>
  <c r="G37"/>
  <c r="F37"/>
  <c r="H36"/>
  <c r="G36"/>
  <c r="F36"/>
  <c r="E34"/>
  <c r="E33" s="1"/>
  <c r="D34"/>
  <c r="C34"/>
  <c r="C33" s="1"/>
  <c r="B34"/>
  <c r="B33" s="1"/>
  <c r="E29"/>
  <c r="E20" s="1"/>
  <c r="D29"/>
  <c r="C29"/>
  <c r="B29"/>
  <c r="H28"/>
  <c r="G28"/>
  <c r="F28"/>
  <c r="H27"/>
  <c r="G27"/>
  <c r="F27"/>
  <c r="H26"/>
  <c r="G26"/>
  <c r="F26"/>
  <c r="F25"/>
  <c r="H24"/>
  <c r="G24"/>
  <c r="F24"/>
  <c r="D23"/>
  <c r="C23"/>
  <c r="C20" s="1"/>
  <c r="B23"/>
  <c r="H22"/>
  <c r="G22"/>
  <c r="F22"/>
  <c r="H21"/>
  <c r="G21"/>
  <c r="F21"/>
  <c r="B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C11"/>
  <c r="B11"/>
  <c r="H10"/>
  <c r="G10"/>
  <c r="F10"/>
  <c r="H9"/>
  <c r="G9"/>
  <c r="F9"/>
  <c r="H8"/>
  <c r="G8"/>
  <c r="F8"/>
  <c r="E6"/>
  <c r="D7"/>
  <c r="H7" s="1"/>
  <c r="C7"/>
  <c r="B7"/>
  <c r="B6" s="1"/>
  <c r="B5" s="1"/>
  <c r="B4" s="1"/>
  <c r="E34" i="25"/>
  <c r="E33" s="1"/>
  <c r="E23"/>
  <c r="E11"/>
  <c r="E7"/>
  <c r="C29"/>
  <c r="C23"/>
  <c r="C11"/>
  <c r="C7"/>
  <c r="D5" i="38" l="1"/>
  <c r="G5" s="1"/>
  <c r="H34"/>
  <c r="C4"/>
  <c r="G6"/>
  <c r="F7"/>
  <c r="F11"/>
  <c r="G20"/>
  <c r="F23"/>
  <c r="D33"/>
  <c r="G34"/>
  <c r="F6"/>
  <c r="F20"/>
  <c r="F34"/>
  <c r="H34" i="37"/>
  <c r="E4"/>
  <c r="D5"/>
  <c r="G5" s="1"/>
  <c r="F5"/>
  <c r="H5"/>
  <c r="G6"/>
  <c r="F7"/>
  <c r="H7"/>
  <c r="F11"/>
  <c r="H11"/>
  <c r="G20"/>
  <c r="F23"/>
  <c r="D33"/>
  <c r="G34"/>
  <c r="F6"/>
  <c r="F20"/>
  <c r="F34"/>
  <c r="E5" i="36"/>
  <c r="E4"/>
  <c r="H34"/>
  <c r="H6"/>
  <c r="C4"/>
  <c r="G23"/>
  <c r="G11"/>
  <c r="G7"/>
  <c r="B5"/>
  <c r="B4" s="1"/>
  <c r="G6"/>
  <c r="F7"/>
  <c r="H7"/>
  <c r="F11"/>
  <c r="H11"/>
  <c r="F23"/>
  <c r="H23"/>
  <c r="F33"/>
  <c r="H33"/>
  <c r="G34"/>
  <c r="F6"/>
  <c r="D20"/>
  <c r="F34"/>
  <c r="D20" i="35"/>
  <c r="H20" s="1"/>
  <c r="G23"/>
  <c r="D6"/>
  <c r="H6" s="1"/>
  <c r="G7"/>
  <c r="C4"/>
  <c r="H34"/>
  <c r="E5"/>
  <c r="E4" s="1"/>
  <c r="D5"/>
  <c r="G6"/>
  <c r="F7"/>
  <c r="F11"/>
  <c r="G20"/>
  <c r="F23"/>
  <c r="D33"/>
  <c r="G34"/>
  <c r="F6"/>
  <c r="F20"/>
  <c r="F34"/>
  <c r="E5" i="34"/>
  <c r="D20"/>
  <c r="H20" s="1"/>
  <c r="G23"/>
  <c r="G11"/>
  <c r="D6"/>
  <c r="H6" s="1"/>
  <c r="G7"/>
  <c r="E4"/>
  <c r="F7"/>
  <c r="F11"/>
  <c r="G20"/>
  <c r="F23"/>
  <c r="D33"/>
  <c r="G34"/>
  <c r="F20"/>
  <c r="F34"/>
  <c r="D20" i="33"/>
  <c r="H20" s="1"/>
  <c r="G23"/>
  <c r="G7"/>
  <c r="H34"/>
  <c r="H11"/>
  <c r="C5"/>
  <c r="C4" s="1"/>
  <c r="E5"/>
  <c r="E4" s="1"/>
  <c r="D5"/>
  <c r="G6"/>
  <c r="F7"/>
  <c r="F11"/>
  <c r="G20"/>
  <c r="F23"/>
  <c r="D33"/>
  <c r="G34"/>
  <c r="F6"/>
  <c r="F20"/>
  <c r="F34"/>
  <c r="E5" i="32"/>
  <c r="E4" s="1"/>
  <c r="D20"/>
  <c r="D5" s="1"/>
  <c r="G5" s="1"/>
  <c r="D6"/>
  <c r="G6" s="1"/>
  <c r="C4"/>
  <c r="H6"/>
  <c r="H20"/>
  <c r="F7"/>
  <c r="H7"/>
  <c r="F11"/>
  <c r="H11"/>
  <c r="G20"/>
  <c r="F23"/>
  <c r="D33"/>
  <c r="G34"/>
  <c r="F6"/>
  <c r="F34"/>
  <c r="B5" i="28"/>
  <c r="B4" s="1"/>
  <c r="C6" i="26"/>
  <c r="H11"/>
  <c r="H23"/>
  <c r="H7" i="27"/>
  <c r="E20"/>
  <c r="G34"/>
  <c r="H7" i="28"/>
  <c r="E20"/>
  <c r="C6" i="29"/>
  <c r="H11"/>
  <c r="D20"/>
  <c r="G23"/>
  <c r="E6"/>
  <c r="G7" i="30"/>
  <c r="G11"/>
  <c r="G23"/>
  <c r="D33"/>
  <c r="G33" s="1"/>
  <c r="E20"/>
  <c r="E6" i="31"/>
  <c r="B5" i="27"/>
  <c r="B4" s="1"/>
  <c r="E20" i="29"/>
  <c r="H34" i="31"/>
  <c r="C4"/>
  <c r="G23"/>
  <c r="D20"/>
  <c r="H20" s="1"/>
  <c r="G11"/>
  <c r="D6"/>
  <c r="H6" s="1"/>
  <c r="G7"/>
  <c r="E5"/>
  <c r="E4" s="1"/>
  <c r="F7"/>
  <c r="F11"/>
  <c r="F23"/>
  <c r="D33"/>
  <c r="G34"/>
  <c r="F34"/>
  <c r="C4" i="30"/>
  <c r="H34"/>
  <c r="E5"/>
  <c r="E4" s="1"/>
  <c r="B5"/>
  <c r="B4" s="1"/>
  <c r="F7"/>
  <c r="H7"/>
  <c r="F11"/>
  <c r="H11"/>
  <c r="F23"/>
  <c r="H23"/>
  <c r="F33"/>
  <c r="H33"/>
  <c r="D6"/>
  <c r="D20"/>
  <c r="F34"/>
  <c r="C20" i="29"/>
  <c r="H20" s="1"/>
  <c r="H34"/>
  <c r="G11"/>
  <c r="G7"/>
  <c r="D6"/>
  <c r="H6" s="1"/>
  <c r="E5"/>
  <c r="E4" s="1"/>
  <c r="F7"/>
  <c r="F11"/>
  <c r="G20"/>
  <c r="F23"/>
  <c r="D33"/>
  <c r="G34"/>
  <c r="F20"/>
  <c r="F34"/>
  <c r="E5" i="28"/>
  <c r="E4" s="1"/>
  <c r="C4"/>
  <c r="H34"/>
  <c r="D20"/>
  <c r="H20" s="1"/>
  <c r="G23"/>
  <c r="G11"/>
  <c r="G7"/>
  <c r="D5"/>
  <c r="G6"/>
  <c r="F7"/>
  <c r="F11"/>
  <c r="G20"/>
  <c r="F23"/>
  <c r="D33"/>
  <c r="G34"/>
  <c r="F6"/>
  <c r="F20"/>
  <c r="F34"/>
  <c r="G23" i="27"/>
  <c r="D20"/>
  <c r="G20" s="1"/>
  <c r="G11"/>
  <c r="D6"/>
  <c r="G6" s="1"/>
  <c r="G7"/>
  <c r="C5"/>
  <c r="C4" s="1"/>
  <c r="E5"/>
  <c r="E4" s="1"/>
  <c r="F6"/>
  <c r="F34"/>
  <c r="H34"/>
  <c r="F7"/>
  <c r="F11"/>
  <c r="F23"/>
  <c r="D33"/>
  <c r="G23" i="26"/>
  <c r="D20"/>
  <c r="H20" s="1"/>
  <c r="G11"/>
  <c r="D6"/>
  <c r="H6" s="1"/>
  <c r="G7"/>
  <c r="H34"/>
  <c r="C5"/>
  <c r="C4" s="1"/>
  <c r="E5"/>
  <c r="E4" s="1"/>
  <c r="G6"/>
  <c r="F7"/>
  <c r="F11"/>
  <c r="F23"/>
  <c r="D33"/>
  <c r="G34"/>
  <c r="F34"/>
  <c r="H42" i="25"/>
  <c r="G42"/>
  <c r="F42"/>
  <c r="F41"/>
  <c r="F40"/>
  <c r="F39"/>
  <c r="H38"/>
  <c r="G38"/>
  <c r="F38"/>
  <c r="H37"/>
  <c r="G37"/>
  <c r="F37"/>
  <c r="H36"/>
  <c r="G36"/>
  <c r="F36"/>
  <c r="D34"/>
  <c r="C34"/>
  <c r="C33" s="1"/>
  <c r="B34"/>
  <c r="B33" s="1"/>
  <c r="E29"/>
  <c r="E20" s="1"/>
  <c r="D29"/>
  <c r="B29"/>
  <c r="H28"/>
  <c r="G28"/>
  <c r="F28"/>
  <c r="H27"/>
  <c r="G27"/>
  <c r="F27"/>
  <c r="H26"/>
  <c r="G26"/>
  <c r="F26"/>
  <c r="F25"/>
  <c r="H24"/>
  <c r="G24"/>
  <c r="F24"/>
  <c r="D23"/>
  <c r="H23" s="1"/>
  <c r="C20"/>
  <c r="B23"/>
  <c r="G23" s="1"/>
  <c r="H22"/>
  <c r="G22"/>
  <c r="F22"/>
  <c r="H21"/>
  <c r="G21"/>
  <c r="F21"/>
  <c r="B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H11" s="1"/>
  <c r="B11"/>
  <c r="H10"/>
  <c r="G10"/>
  <c r="F10"/>
  <c r="H9"/>
  <c r="G9"/>
  <c r="F9"/>
  <c r="H8"/>
  <c r="G8"/>
  <c r="F8"/>
  <c r="E6"/>
  <c r="D7"/>
  <c r="H7" s="1"/>
  <c r="C6"/>
  <c r="B7"/>
  <c r="G7" s="1"/>
  <c r="C34" i="24"/>
  <c r="C33" s="1"/>
  <c r="F39"/>
  <c r="H42"/>
  <c r="G42"/>
  <c r="F42"/>
  <c r="F41"/>
  <c r="F40"/>
  <c r="H38"/>
  <c r="G38"/>
  <c r="F38"/>
  <c r="H37"/>
  <c r="G37"/>
  <c r="F37"/>
  <c r="H36"/>
  <c r="G36"/>
  <c r="F36"/>
  <c r="E34"/>
  <c r="E33" s="1"/>
  <c r="D34"/>
  <c r="D33" s="1"/>
  <c r="B34"/>
  <c r="B33" s="1"/>
  <c r="E29"/>
  <c r="D29"/>
  <c r="C29"/>
  <c r="B29"/>
  <c r="H28"/>
  <c r="G28"/>
  <c r="F28"/>
  <c r="H27"/>
  <c r="G27"/>
  <c r="F27"/>
  <c r="H26"/>
  <c r="G26"/>
  <c r="F26"/>
  <c r="F25"/>
  <c r="H24"/>
  <c r="G24"/>
  <c r="F24"/>
  <c r="E23"/>
  <c r="D23"/>
  <c r="C23"/>
  <c r="B23"/>
  <c r="B20" s="1"/>
  <c r="H22"/>
  <c r="G22"/>
  <c r="F22"/>
  <c r="H21"/>
  <c r="G21"/>
  <c r="F21"/>
  <c r="E20"/>
  <c r="C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E11"/>
  <c r="D11"/>
  <c r="C11"/>
  <c r="B11"/>
  <c r="H10"/>
  <c r="G10"/>
  <c r="F10"/>
  <c r="H9"/>
  <c r="G9"/>
  <c r="F9"/>
  <c r="H8"/>
  <c r="G8"/>
  <c r="F8"/>
  <c r="E7"/>
  <c r="D7"/>
  <c r="C7"/>
  <c r="B7"/>
  <c r="C6"/>
  <c r="C5" s="1"/>
  <c r="H5" i="38" l="1"/>
  <c r="F5"/>
  <c r="G33"/>
  <c r="D4"/>
  <c r="H33"/>
  <c r="F33"/>
  <c r="G33" i="37"/>
  <c r="D4"/>
  <c r="H33"/>
  <c r="F33"/>
  <c r="H20" i="36"/>
  <c r="F20"/>
  <c r="G20"/>
  <c r="D5"/>
  <c r="G33" i="35"/>
  <c r="H33"/>
  <c r="F33"/>
  <c r="G5"/>
  <c r="D4"/>
  <c r="H5"/>
  <c r="F5"/>
  <c r="G6" i="34"/>
  <c r="F6"/>
  <c r="D5"/>
  <c r="D4" s="1"/>
  <c r="G33"/>
  <c r="H33"/>
  <c r="F33"/>
  <c r="G5"/>
  <c r="G33" i="33"/>
  <c r="H33"/>
  <c r="F33"/>
  <c r="G5"/>
  <c r="D4"/>
  <c r="H5"/>
  <c r="F5"/>
  <c r="F20" i="32"/>
  <c r="H5"/>
  <c r="F5"/>
  <c r="G33"/>
  <c r="D4"/>
  <c r="H33"/>
  <c r="F33"/>
  <c r="B6" i="24"/>
  <c r="G7"/>
  <c r="E6"/>
  <c r="E5" s="1"/>
  <c r="D5" i="29"/>
  <c r="C5"/>
  <c r="C4" s="1"/>
  <c r="G11" i="24"/>
  <c r="G23"/>
  <c r="F20" i="31"/>
  <c r="G20"/>
  <c r="G6"/>
  <c r="F6"/>
  <c r="D5"/>
  <c r="H5" s="1"/>
  <c r="G33"/>
  <c r="H33"/>
  <c r="F33"/>
  <c r="G5"/>
  <c r="H20" i="30"/>
  <c r="F20"/>
  <c r="G20"/>
  <c r="H6"/>
  <c r="F6"/>
  <c r="G6"/>
  <c r="D5"/>
  <c r="F6" i="29"/>
  <c r="G6"/>
  <c r="G33"/>
  <c r="H33"/>
  <c r="F33"/>
  <c r="H5"/>
  <c r="F5"/>
  <c r="G5"/>
  <c r="D4"/>
  <c r="G33" i="28"/>
  <c r="H33"/>
  <c r="F33"/>
  <c r="H5"/>
  <c r="F5"/>
  <c r="G5"/>
  <c r="D4"/>
  <c r="H20" i="27"/>
  <c r="F20"/>
  <c r="D5"/>
  <c r="H5" s="1"/>
  <c r="H6"/>
  <c r="H33"/>
  <c r="F33"/>
  <c r="G33"/>
  <c r="F5"/>
  <c r="D4"/>
  <c r="G20" i="26"/>
  <c r="F20"/>
  <c r="D5"/>
  <c r="G5" s="1"/>
  <c r="F6"/>
  <c r="G33"/>
  <c r="H33"/>
  <c r="F33"/>
  <c r="D20" i="25"/>
  <c r="G11"/>
  <c r="D6"/>
  <c r="H6" s="1"/>
  <c r="H34"/>
  <c r="B6"/>
  <c r="B5" s="1"/>
  <c r="B4" s="1"/>
  <c r="C5"/>
  <c r="C4" s="1"/>
  <c r="E5"/>
  <c r="E4" s="1"/>
  <c r="H20"/>
  <c r="D5"/>
  <c r="F7"/>
  <c r="F11"/>
  <c r="G20"/>
  <c r="F23"/>
  <c r="D33"/>
  <c r="G34"/>
  <c r="F20"/>
  <c r="F34"/>
  <c r="H34" i="24"/>
  <c r="E4"/>
  <c r="G33"/>
  <c r="G34"/>
  <c r="C4"/>
  <c r="B5"/>
  <c r="B4" s="1"/>
  <c r="F7"/>
  <c r="H7"/>
  <c r="F11"/>
  <c r="H11"/>
  <c r="F23"/>
  <c r="H23"/>
  <c r="F33"/>
  <c r="D6"/>
  <c r="D20"/>
  <c r="F34"/>
  <c r="H4" i="38" l="1"/>
  <c r="F4"/>
  <c r="G4"/>
  <c r="H4" i="37"/>
  <c r="F4"/>
  <c r="G4"/>
  <c r="G5" i="36"/>
  <c r="D4"/>
  <c r="H5"/>
  <c r="F5"/>
  <c r="H4" i="35"/>
  <c r="F4"/>
  <c r="G4"/>
  <c r="H5" i="34"/>
  <c r="F5"/>
  <c r="H4"/>
  <c r="F4"/>
  <c r="G4"/>
  <c r="H4" i="33"/>
  <c r="F4"/>
  <c r="G4"/>
  <c r="H4" i="32"/>
  <c r="F4"/>
  <c r="G4"/>
  <c r="F5" i="31"/>
  <c r="D4"/>
  <c r="G4" s="1"/>
  <c r="G5" i="30"/>
  <c r="D4"/>
  <c r="H5"/>
  <c r="F5"/>
  <c r="H4" i="29"/>
  <c r="F4"/>
  <c r="G4"/>
  <c r="H4" i="28"/>
  <c r="G4"/>
  <c r="F4"/>
  <c r="G5" i="27"/>
  <c r="G4"/>
  <c r="H4"/>
  <c r="F4"/>
  <c r="D4" i="26"/>
  <c r="H4" s="1"/>
  <c r="H5"/>
  <c r="F5"/>
  <c r="G4"/>
  <c r="F6" i="25"/>
  <c r="G6"/>
  <c r="G33"/>
  <c r="H33"/>
  <c r="F33"/>
  <c r="G5"/>
  <c r="D4"/>
  <c r="H5"/>
  <c r="F5"/>
  <c r="H33" i="24"/>
  <c r="H20"/>
  <c r="F20"/>
  <c r="G20"/>
  <c r="H6"/>
  <c r="F6"/>
  <c r="G6"/>
  <c r="D5"/>
  <c r="H4" i="36" l="1"/>
  <c r="F4"/>
  <c r="G4"/>
  <c r="H4" i="31"/>
  <c r="F4"/>
  <c r="H4" i="30"/>
  <c r="F4"/>
  <c r="G4"/>
  <c r="F4" i="26"/>
  <c r="H4" i="25"/>
  <c r="F4"/>
  <c r="G4"/>
  <c r="G5" i="24"/>
  <c r="D4"/>
  <c r="H5"/>
  <c r="F5"/>
  <c r="H4" l="1"/>
  <c r="F4"/>
  <c r="G4"/>
</calcChain>
</file>

<file path=xl/sharedStrings.xml><?xml version="1.0" encoding="utf-8"?>
<sst xmlns="http://schemas.openxmlformats.org/spreadsheetml/2006/main" count="750" uniqueCount="73">
  <si>
    <t>Наименование показателя</t>
  </si>
  <si>
    <t>Бюджет: МР "Малоярославецкий район"</t>
  </si>
  <si>
    <t>НАЛОГОВЫЕ И НЕНАЛОГОВЫЕ ДОХОДЫ</t>
  </si>
  <si>
    <t xml:space="preserve">НАЛОГОВЫЕ  </t>
  </si>
  <si>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</si>
  <si>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</si>
  <si>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</si>
  <si>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</si>
  <si>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</si>
  <si>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</si>
  <si>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налог на вмененный доход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</si>
  <si>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</si>
  <si>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</si>
  <si>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профессиональный доход</t>
  </si>
  <si>
    <t>НАЛОГИ НА ИМУЩЕСТВО</t>
  </si>
  <si>
    <t>ГОСУДАРСТВЕННАЯ ПОШЛИНА</t>
  </si>
  <si>
    <t xml:space="preserve"> ЗАДОЛЖЕННОСТЬ И ПЕРЕРАСЧЕТЫ ПО ОТМЕНЕННЫМ НАЛОГАМ, СБОРАМ И ИНЫМ ОБЯЗАТЕЛЬНЫМ ПЛАТЕЖАМ</t>
  </si>
  <si>
    <t>НЕНАЛОГОВЫЕ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</si>
  <si>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</si>
  <si>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</si>
  <si>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</si>
  <si>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Доходы от оказания платных услуг (работ)</t>
  </si>
  <si>
    <t>Доходы от компенсации затрат государства</t>
  </si>
  <si>
    <t>ДОХОДЫ ОТ ПРОДАЖИ МАТЕРИАЛЬНЫХ И НЕМАТЕРИАЛЬНЫХ АКТИВОВ</t>
  </si>
  <si>
    <t>Доходы от продажи земельных участков, находящихся в государственной и муниципальной собственности</t>
  </si>
  <si>
    <t>ШТРАФЫ, САНКЦИИ, ВОЗМЕЩЕНИЕ УЩЕРБА</t>
  </si>
  <si>
    <t>ПРОЧИЕ НЕНАЛОГОВЫЕ ДОХОДЫ</t>
  </si>
  <si>
    <t>Невыясненные поступления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</si>
  <si>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</si>
  <si>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</si>
  <si>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</si>
  <si>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</si>
  <si>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</si>
  <si>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</si>
  <si>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</si>
  <si>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</si>
  <si>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</si>
  <si>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ДЕФИЦИТ (-), ПРОФИЦИТ (+) БЮДЖЕТА</t>
  </si>
  <si>
    <t>Утверждено</t>
  </si>
  <si>
    <t>Уточнено</t>
  </si>
  <si>
    <t>К утвержденному</t>
  </si>
  <si>
    <t>К уточненному</t>
  </si>
  <si>
    <t>Исполнено в 2022 году</t>
  </si>
  <si>
    <t>Утверждено на 2023 год</t>
  </si>
  <si>
    <t>Исполнено в 2023 году</t>
  </si>
  <si>
    <t>Исполнение 2023 к 2022</t>
  </si>
  <si>
    <t>% исполнения бюджета за 2023 год</t>
  </si>
  <si>
    <t>Инициативные платежи</t>
  </si>
  <si>
    <t>Исполнение доходов бюджета муниципального образования муниципального района "Малоярославецкий район" на 01.01.2024 года.</t>
  </si>
  <si>
    <t>ПРОЧИЕ БЕЗВОЗМЕЗДНЫЕ ПОСТУПЛЕНИЯ</t>
  </si>
  <si>
    <t>Исполнение доходов бюджета муниципального образования муниципального района "Малоярославецкий район" на 01.02.2024 года.</t>
  </si>
  <si>
    <t>Утверждено на 2024 год</t>
  </si>
  <si>
    <t>Исполнено в 2024 году</t>
  </si>
  <si>
    <t>Исполнение 2024 к 2023</t>
  </si>
  <si>
    <t>Исполнение доходов бюджета муниципального образования муниципального района "Малоярославецкий район" на 01.03.2024 года.</t>
  </si>
  <si>
    <t>Исполнение доходов бюджета муниципального образования муниципального района "Малоярославецкий район" на 01.04.2024 года.</t>
  </si>
  <si>
    <t>ПЕРЕЧИСЛЕНИЯ ДЛЯ ОСУЩЕСТВЛЕНИЯ ВОЗВРАТА (ЗАЧЕТА)</t>
  </si>
  <si>
    <t>Исполнение доходов бюджета муниципального образования муниципального района "Малоярославецкий район" на 01.05.2024 года.</t>
  </si>
  <si>
    <t>Исполнение доходов бюджета муниципального образования муниципального района "Малоярославецкий район" на 01.06.2024 года.</t>
  </si>
  <si>
    <t>% исполнения бюджета за 2024 год</t>
  </si>
  <si>
    <t>Исполнение доходов бюджета муниципального образования муниципального района "Малоярославецкий район" на 01.07.2024 года.</t>
  </si>
  <si>
    <t>Исполнение доходов бюджета муниципального образования муниципального района "Малоярославецкий район" на 01.08.2024 года.</t>
  </si>
  <si>
    <t>Исполнение доходов бюджета муниципального образования муниципального района "Малоярославецкий район" на 01.09.2024 года.</t>
  </si>
  <si>
    <t>Исполнение доходов бюджета муниципального образования муниципального района "Малоярославецкий район" на 01.10.2024 года.</t>
  </si>
  <si>
    <t>Исполнение доходов бюджета муниципального образования муниципального района "Малоярославецкий район" на 01.12.2024 года.</t>
  </si>
  <si>
    <t>Исполнение доходов бюджета муниципального образования муниципального района "Малоярославецкий район" на 01.01.2025 года.</t>
  </si>
  <si>
    <t>Исполнение доходов бюджета муниципального образования муниципального района "Малоярославецкий район" на 01.02.2025 года.</t>
  </si>
  <si>
    <t>Утверждено на 2025 год</t>
  </si>
  <si>
    <t>Исполнено в 2025 году</t>
  </si>
  <si>
    <t>Исполнение 2025 к 2024</t>
  </si>
  <si>
    <t>% исполнения бюджета за 2025 год</t>
  </si>
  <si>
    <t>Исполнение доходов бюджета муниципального образования муниципального района "Малоярославецкий район" на 01.03.2025 года.</t>
  </si>
  <si>
    <t>Исполнение доходов бюджета муниципального образования муниципального района "Малоярославецкий район" на 01.04.2025 года.</t>
  </si>
</sst>
</file>

<file path=xl/styles.xml><?xml version="1.0" encoding="utf-8"?>
<styleSheet xmlns="http://schemas.openxmlformats.org/spreadsheetml/2006/main">
  <fonts count="16">
    <font>
      <sz val="11"/>
      <name val="Calibri"/>
      <family val="2"/>
    </font>
    <font>
      <b/>
      <sz val="12"/>
      <color rgb="FF000000"/>
      <name val="Arial Cyr"/>
      <family val="2"/>
    </font>
    <font>
      <b/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Arial Cyr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000000"/>
      <name val="Arial Cyr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sz val="10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theme="0"/>
        <bgColor indexed="64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8">
    <xf numFmtId="0" fontId="0" fillId="0" borderId="0"/>
    <xf numFmtId="0" fontId="1" fillId="0" borderId="0">
      <alignment horizontal="center" wrapText="1"/>
    </xf>
    <xf numFmtId="0" fontId="4" fillId="0" borderId="1">
      <alignment horizontal="center" vertical="center" wrapText="1"/>
    </xf>
    <xf numFmtId="49" fontId="4" fillId="0" borderId="1">
      <alignment horizontal="center" vertical="top" shrinkToFit="1"/>
    </xf>
    <xf numFmtId="0" fontId="4" fillId="0" borderId="1">
      <alignment horizontal="left" vertical="top" wrapText="1"/>
    </xf>
    <xf numFmtId="4" fontId="8" fillId="2" borderId="1">
      <alignment horizontal="right" vertical="top" shrinkToFit="1"/>
    </xf>
    <xf numFmtId="0" fontId="12" fillId="0" borderId="0"/>
    <xf numFmtId="0" fontId="13" fillId="0" borderId="0">
      <alignment horizontal="left" wrapText="1"/>
    </xf>
    <xf numFmtId="0" fontId="13" fillId="0" borderId="0"/>
    <xf numFmtId="0" fontId="14" fillId="0" borderId="0">
      <alignment horizontal="center" wrapText="1"/>
    </xf>
    <xf numFmtId="0" fontId="14" fillId="0" borderId="0">
      <alignment horizontal="center"/>
    </xf>
    <xf numFmtId="0" fontId="13" fillId="0" borderId="0">
      <alignment horizontal="right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3">
      <alignment horizontal="center" vertical="center" wrapText="1"/>
    </xf>
    <xf numFmtId="1" fontId="13" fillId="0" borderId="1">
      <alignment horizontal="center" vertical="top" shrinkToFit="1"/>
    </xf>
    <xf numFmtId="0" fontId="13" fillId="0" borderId="1">
      <alignment horizontal="left" vertical="top" wrapText="1"/>
    </xf>
    <xf numFmtId="0" fontId="13" fillId="0" borderId="1">
      <alignment horizontal="center" vertical="top" wrapText="1"/>
    </xf>
    <xf numFmtId="4" fontId="11" fillId="2" borderId="1">
      <alignment horizontal="right" vertical="top" shrinkToFit="1"/>
    </xf>
    <xf numFmtId="10" fontId="11" fillId="2" borderId="1">
      <alignment horizontal="center" vertical="top" shrinkToFit="1"/>
    </xf>
    <xf numFmtId="1" fontId="11" fillId="0" borderId="1">
      <alignment horizontal="left" vertical="top" shrinkToFit="1"/>
    </xf>
    <xf numFmtId="1" fontId="11" fillId="0" borderId="4">
      <alignment horizontal="left" vertical="top" shrinkToFit="1"/>
    </xf>
    <xf numFmtId="4" fontId="11" fillId="4" borderId="1">
      <alignment horizontal="right" vertical="top" shrinkToFit="1"/>
    </xf>
    <xf numFmtId="10" fontId="11" fillId="4" borderId="1">
      <alignment horizontal="center" vertical="top" shrinkToFit="1"/>
    </xf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5" borderId="0"/>
    <xf numFmtId="4" fontId="13" fillId="0" borderId="1">
      <alignment horizontal="right" vertical="top" shrinkToFit="1"/>
    </xf>
    <xf numFmtId="10" fontId="13" fillId="0" borderId="1">
      <alignment horizontal="center" vertical="top" shrinkToFit="1"/>
    </xf>
    <xf numFmtId="0" fontId="13" fillId="5" borderId="0">
      <alignment horizontal="left"/>
    </xf>
  </cellStyleXfs>
  <cellXfs count="79">
    <xf numFmtId="0" fontId="0" fillId="0" borderId="0" xfId="0"/>
    <xf numFmtId="0" fontId="3" fillId="0" borderId="0" xfId="0" applyFont="1" applyProtection="1">
      <protection locked="0"/>
    </xf>
    <xf numFmtId="0" fontId="7" fillId="0" borderId="0" xfId="0" applyFont="1" applyProtection="1">
      <protection locked="0"/>
    </xf>
    <xf numFmtId="4" fontId="5" fillId="3" borderId="1" xfId="5" applyFont="1" applyFill="1">
      <alignment horizontal="right" vertical="top" shrinkToFit="1"/>
    </xf>
    <xf numFmtId="4" fontId="3" fillId="0" borderId="0" xfId="0" applyNumberFormat="1" applyFont="1" applyProtection="1">
      <protection locked="0"/>
    </xf>
    <xf numFmtId="0" fontId="7" fillId="0" borderId="2" xfId="0" applyFont="1" applyBorder="1" applyProtection="1"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6" fillId="0" borderId="2" xfId="4" applyFont="1" applyBorder="1">
      <alignment horizontal="left" vertical="top" wrapText="1"/>
    </xf>
    <xf numFmtId="4" fontId="6" fillId="0" borderId="2" xfId="5" applyFont="1" applyFill="1" applyBorder="1">
      <alignment horizontal="right" vertical="top" shrinkToFit="1"/>
    </xf>
    <xf numFmtId="0" fontId="5" fillId="0" borderId="2" xfId="4" applyFont="1" applyBorder="1">
      <alignment horizontal="left" vertical="top" wrapText="1"/>
    </xf>
    <xf numFmtId="4" fontId="5" fillId="3" borderId="2" xfId="5" applyFont="1" applyFill="1" applyBorder="1">
      <alignment horizontal="right" vertical="top" shrinkToFit="1"/>
    </xf>
    <xf numFmtId="0" fontId="7" fillId="0" borderId="2" xfId="0" applyFont="1" applyBorder="1" applyAlignment="1" applyProtection="1">
      <alignment wrapText="1"/>
      <protection locked="0"/>
    </xf>
    <xf numFmtId="0" fontId="9" fillId="0" borderId="2" xfId="0" applyFont="1" applyBorder="1" applyAlignment="1" applyProtection="1">
      <alignment wrapText="1"/>
      <protection locked="0"/>
    </xf>
    <xf numFmtId="4" fontId="6" fillId="3" borderId="1" xfId="5" applyNumberFormat="1" applyFont="1" applyFill="1" applyProtection="1">
      <alignment horizontal="right" vertical="top" shrinkToFit="1"/>
    </xf>
    <xf numFmtId="4" fontId="5" fillId="3" borderId="1" xfId="5" applyNumberFormat="1" applyFont="1" applyFill="1" applyProtection="1">
      <alignment horizontal="right" vertical="top" shrinkToFit="1"/>
    </xf>
    <xf numFmtId="4" fontId="9" fillId="0" borderId="1" xfId="0" applyNumberFormat="1" applyFont="1" applyFill="1" applyBorder="1" applyProtection="1">
      <protection locked="0"/>
    </xf>
    <xf numFmtId="4" fontId="5" fillId="3" borderId="1" xfId="5" applyNumberFormat="1" applyFont="1" applyFill="1" applyAlignment="1" applyProtection="1">
      <alignment horizontal="right" vertical="top" shrinkToFit="1"/>
    </xf>
    <xf numFmtId="4" fontId="6" fillId="3" borderId="2" xfId="5" applyFont="1" applyFill="1" applyBorder="1" applyAlignment="1">
      <alignment horizontal="right" vertical="top" shrinkToFit="1"/>
    </xf>
    <xf numFmtId="4" fontId="6" fillId="3" borderId="1" xfId="5" applyNumberFormat="1" applyFont="1" applyFill="1" applyAlignment="1" applyProtection="1">
      <alignment horizontal="right" vertical="top" shrinkToFit="1"/>
    </xf>
    <xf numFmtId="4" fontId="6" fillId="3" borderId="1" xfId="5" applyFont="1" applyFill="1" applyAlignment="1">
      <alignment horizontal="right" vertical="top" shrinkToFit="1"/>
    </xf>
    <xf numFmtId="3" fontId="6" fillId="3" borderId="2" xfId="5" applyNumberFormat="1" applyFont="1" applyFill="1" applyBorder="1" applyAlignment="1">
      <alignment horizontal="right" vertical="top" shrinkToFit="1"/>
    </xf>
    <xf numFmtId="3" fontId="7" fillId="0" borderId="2" xfId="0" applyNumberFormat="1" applyFont="1" applyBorder="1" applyAlignment="1" applyProtection="1">
      <alignment vertical="top"/>
      <protection locked="0"/>
    </xf>
    <xf numFmtId="4" fontId="6" fillId="0" borderId="2" xfId="5" applyFont="1" applyFill="1" applyBorder="1" applyAlignment="1">
      <alignment horizontal="right" vertical="top" shrinkToFit="1"/>
    </xf>
    <xf numFmtId="4" fontId="6" fillId="0" borderId="1" xfId="5" applyFont="1" applyFill="1" applyAlignment="1">
      <alignment horizontal="right" vertical="top" shrinkToFit="1"/>
    </xf>
    <xf numFmtId="3" fontId="6" fillId="0" borderId="2" xfId="5" applyNumberFormat="1" applyFont="1" applyFill="1" applyBorder="1" applyAlignment="1">
      <alignment horizontal="right" vertical="top" shrinkToFit="1"/>
    </xf>
    <xf numFmtId="4" fontId="5" fillId="3" borderId="2" xfId="5" applyFont="1" applyFill="1" applyBorder="1" applyAlignment="1">
      <alignment horizontal="right" vertical="top" shrinkToFit="1"/>
    </xf>
    <xf numFmtId="4" fontId="7" fillId="0" borderId="2" xfId="0" applyNumberFormat="1" applyFont="1" applyBorder="1" applyAlignment="1" applyProtection="1">
      <alignment vertical="top"/>
      <protection locked="0"/>
    </xf>
    <xf numFmtId="4" fontId="7" fillId="0" borderId="1" xfId="0" applyNumberFormat="1" applyFont="1" applyBorder="1" applyAlignment="1" applyProtection="1">
      <alignment vertical="top"/>
      <protection locked="0"/>
    </xf>
    <xf numFmtId="4" fontId="9" fillId="0" borderId="2" xfId="0" applyNumberFormat="1" applyFont="1" applyBorder="1" applyAlignment="1" applyProtection="1">
      <alignment vertical="top"/>
      <protection locked="0"/>
    </xf>
    <xf numFmtId="4" fontId="9" fillId="0" borderId="1" xfId="0" applyNumberFormat="1" applyFont="1" applyFill="1" applyBorder="1" applyAlignment="1" applyProtection="1">
      <alignment vertical="top"/>
      <protection locked="0"/>
    </xf>
    <xf numFmtId="4" fontId="9" fillId="0" borderId="1" xfId="0" applyNumberFormat="1" applyFont="1" applyBorder="1" applyAlignment="1" applyProtection="1">
      <alignment vertical="top"/>
      <protection locked="0"/>
    </xf>
    <xf numFmtId="4" fontId="5" fillId="3" borderId="0" xfId="5" applyFont="1" applyFill="1" applyBorder="1">
      <alignment horizontal="right" vertical="top" shrinkToFit="1"/>
    </xf>
    <xf numFmtId="0" fontId="6" fillId="0" borderId="2" xfId="2" applyFont="1" applyBorder="1">
      <alignment horizontal="center" vertical="center" wrapText="1"/>
    </xf>
    <xf numFmtId="0" fontId="6" fillId="3" borderId="2" xfId="2" applyFont="1" applyFill="1" applyBorder="1">
      <alignment horizontal="center" vertical="center" wrapText="1"/>
    </xf>
    <xf numFmtId="0" fontId="6" fillId="0" borderId="2" xfId="2" applyFont="1" applyBorder="1">
      <alignment horizontal="center" vertical="center" wrapText="1"/>
    </xf>
    <xf numFmtId="0" fontId="6" fillId="3" borderId="2" xfId="2" applyFont="1" applyFill="1" applyBorder="1">
      <alignment horizontal="center" vertical="center" wrapText="1"/>
    </xf>
    <xf numFmtId="0" fontId="6" fillId="0" borderId="2" xfId="2" applyFont="1" applyBorder="1">
      <alignment horizontal="center" vertical="center" wrapText="1"/>
    </xf>
    <xf numFmtId="0" fontId="6" fillId="3" borderId="2" xfId="2" applyFont="1" applyFill="1" applyBorder="1">
      <alignment horizontal="center" vertical="center" wrapText="1"/>
    </xf>
    <xf numFmtId="4" fontId="5" fillId="3" borderId="0" xfId="5" applyFont="1" applyFill="1" applyBorder="1" applyAlignment="1">
      <alignment horizontal="right" vertical="top" shrinkToFit="1"/>
    </xf>
    <xf numFmtId="4" fontId="3" fillId="0" borderId="0" xfId="0" applyNumberFormat="1" applyFont="1" applyAlignment="1" applyProtection="1">
      <alignment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6" fillId="0" borderId="2" xfId="2" applyFont="1" applyBorder="1">
      <alignment horizontal="center" vertical="center" wrapText="1"/>
    </xf>
    <xf numFmtId="0" fontId="6" fillId="3" borderId="2" xfId="2" applyFont="1" applyFill="1" applyBorder="1">
      <alignment horizontal="center" vertical="center" wrapText="1"/>
    </xf>
    <xf numFmtId="0" fontId="7" fillId="6" borderId="2" xfId="0" applyFont="1" applyFill="1" applyBorder="1" applyProtection="1">
      <protection locked="0"/>
    </xf>
    <xf numFmtId="4" fontId="7" fillId="6" borderId="2" xfId="0" applyNumberFormat="1" applyFont="1" applyFill="1" applyBorder="1" applyAlignment="1" applyProtection="1">
      <alignment vertical="top"/>
      <protection locked="0"/>
    </xf>
    <xf numFmtId="3" fontId="6" fillId="6" borderId="2" xfId="5" applyNumberFormat="1" applyFont="1" applyFill="1" applyBorder="1" applyAlignment="1">
      <alignment horizontal="right" vertical="top" shrinkToFit="1"/>
    </xf>
    <xf numFmtId="3" fontId="7" fillId="6" borderId="2" xfId="0" applyNumberFormat="1" applyFont="1" applyFill="1" applyBorder="1" applyAlignment="1" applyProtection="1">
      <alignment vertical="top"/>
      <protection locked="0"/>
    </xf>
    <xf numFmtId="0" fontId="6" fillId="0" borderId="2" xfId="2" applyFont="1" applyBorder="1">
      <alignment horizontal="center" vertical="center" wrapText="1"/>
    </xf>
    <xf numFmtId="0" fontId="6" fillId="3" borderId="2" xfId="2" applyFont="1" applyFill="1" applyBorder="1">
      <alignment horizontal="center" vertical="center" wrapText="1"/>
    </xf>
    <xf numFmtId="0" fontId="6" fillId="0" borderId="2" xfId="2" applyFont="1" applyBorder="1">
      <alignment horizontal="center" vertical="center" wrapText="1"/>
    </xf>
    <xf numFmtId="0" fontId="6" fillId="3" borderId="2" xfId="2" applyFont="1" applyFill="1" applyBorder="1">
      <alignment horizontal="center" vertical="center" wrapText="1"/>
    </xf>
    <xf numFmtId="0" fontId="6" fillId="0" borderId="2" xfId="2" applyFont="1" applyBorder="1">
      <alignment horizontal="center" vertical="center" wrapText="1"/>
    </xf>
    <xf numFmtId="0" fontId="6" fillId="3" borderId="2" xfId="2" applyFont="1" applyFill="1" applyBorder="1">
      <alignment horizontal="center" vertical="center" wrapText="1"/>
    </xf>
    <xf numFmtId="0" fontId="6" fillId="0" borderId="2" xfId="2" applyFont="1" applyBorder="1">
      <alignment horizontal="center" vertical="center" wrapText="1"/>
    </xf>
    <xf numFmtId="0" fontId="6" fillId="3" borderId="2" xfId="2" applyFont="1" applyFill="1" applyBorder="1">
      <alignment horizontal="center" vertical="center" wrapText="1"/>
    </xf>
    <xf numFmtId="0" fontId="6" fillId="0" borderId="2" xfId="2" applyFont="1" applyBorder="1">
      <alignment horizontal="center" vertical="center" wrapText="1"/>
    </xf>
    <xf numFmtId="0" fontId="6" fillId="3" borderId="2" xfId="2" applyFont="1" applyFill="1" applyBorder="1">
      <alignment horizontal="center" vertical="center" wrapText="1"/>
    </xf>
    <xf numFmtId="0" fontId="6" fillId="0" borderId="2" xfId="2" applyFont="1" applyBorder="1">
      <alignment horizontal="center" vertical="center" wrapText="1"/>
    </xf>
    <xf numFmtId="0" fontId="6" fillId="3" borderId="2" xfId="2" applyFont="1" applyFill="1" applyBorder="1">
      <alignment horizontal="center" vertical="center" wrapText="1"/>
    </xf>
    <xf numFmtId="0" fontId="6" fillId="0" borderId="2" xfId="2" applyFont="1" applyBorder="1">
      <alignment horizontal="center" vertical="center" wrapText="1"/>
    </xf>
    <xf numFmtId="0" fontId="6" fillId="3" borderId="2" xfId="2" applyFont="1" applyFill="1" applyBorder="1">
      <alignment horizontal="center" vertical="center" wrapText="1"/>
    </xf>
    <xf numFmtId="0" fontId="6" fillId="0" borderId="2" xfId="2" applyFont="1" applyBorder="1">
      <alignment horizontal="center" vertical="center" wrapText="1"/>
    </xf>
    <xf numFmtId="0" fontId="6" fillId="3" borderId="2" xfId="2" applyFont="1" applyFill="1" applyBorder="1">
      <alignment horizontal="center" vertical="center" wrapText="1"/>
    </xf>
    <xf numFmtId="0" fontId="6" fillId="0" borderId="2" xfId="2" applyFont="1" applyBorder="1">
      <alignment horizontal="center" vertical="center" wrapText="1"/>
    </xf>
    <xf numFmtId="0" fontId="6" fillId="3" borderId="2" xfId="2" applyFont="1" applyFill="1" applyBorder="1">
      <alignment horizontal="center" vertical="center" wrapText="1"/>
    </xf>
    <xf numFmtId="0" fontId="6" fillId="0" borderId="2" xfId="2" applyFont="1" applyBorder="1">
      <alignment horizontal="center" vertical="center" wrapText="1"/>
    </xf>
    <xf numFmtId="0" fontId="6" fillId="3" borderId="2" xfId="2" applyFont="1" applyFill="1" applyBorder="1">
      <alignment horizontal="center" vertical="center" wrapText="1"/>
    </xf>
    <xf numFmtId="0" fontId="6" fillId="0" borderId="2" xfId="2" applyFont="1" applyBorder="1">
      <alignment horizontal="center" vertical="center" wrapText="1"/>
    </xf>
    <xf numFmtId="0" fontId="6" fillId="3" borderId="2" xfId="2" applyFont="1" applyFill="1" applyBorder="1">
      <alignment horizontal="center" vertical="center" wrapText="1"/>
    </xf>
    <xf numFmtId="4" fontId="15" fillId="3" borderId="7" xfId="5" applyNumberFormat="1" applyFont="1" applyFill="1" applyBorder="1" applyAlignment="1" applyProtection="1">
      <alignment horizontal="right" vertical="center" shrinkToFit="1"/>
    </xf>
    <xf numFmtId="4" fontId="15" fillId="3" borderId="7" xfId="23" applyNumberFormat="1" applyFont="1" applyFill="1" applyBorder="1" applyAlignment="1" applyProtection="1">
      <alignment horizontal="right" vertical="center" shrinkToFit="1"/>
    </xf>
    <xf numFmtId="4" fontId="9" fillId="3" borderId="1" xfId="0" applyNumberFormat="1" applyFont="1" applyFill="1" applyBorder="1" applyAlignment="1" applyProtection="1">
      <alignment vertical="top"/>
      <protection locked="0"/>
    </xf>
    <xf numFmtId="0" fontId="2" fillId="0" borderId="0" xfId="1" applyFont="1" applyAlignment="1">
      <alignment horizontal="center" vertical="center" wrapText="1"/>
    </xf>
    <xf numFmtId="0" fontId="6" fillId="0" borderId="2" xfId="2" applyFont="1" applyBorder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6" borderId="2" xfId="2" applyFont="1" applyFill="1" applyBorder="1">
      <alignment horizontal="center" vertical="center" wrapText="1"/>
    </xf>
    <xf numFmtId="0" fontId="6" fillId="3" borderId="5" xfId="2" applyFont="1" applyFill="1" applyBorder="1" applyAlignment="1">
      <alignment horizontal="center" vertical="center" wrapText="1"/>
    </xf>
    <xf numFmtId="0" fontId="6" fillId="3" borderId="6" xfId="2" applyFont="1" applyFill="1" applyBorder="1" applyAlignment="1">
      <alignment horizontal="center" vertical="center" wrapText="1"/>
    </xf>
    <xf numFmtId="0" fontId="6" fillId="3" borderId="2" xfId="2" applyFont="1" applyFill="1" applyBorder="1">
      <alignment horizontal="center" vertical="center" wrapText="1"/>
    </xf>
  </cellXfs>
  <cellStyles count="38">
    <cellStyle name="br" xfId="31"/>
    <cellStyle name="col" xfId="30"/>
    <cellStyle name="style0" xfId="32"/>
    <cellStyle name="td" xfId="33"/>
    <cellStyle name="tr" xfId="29"/>
    <cellStyle name="xl21" xfId="34"/>
    <cellStyle name="xl22" xfId="12"/>
    <cellStyle name="xl23" xfId="1"/>
    <cellStyle name="xl23 2" xfId="20"/>
    <cellStyle name="xl24" xfId="8"/>
    <cellStyle name="xl25" xfId="13"/>
    <cellStyle name="xl26" xfId="22"/>
    <cellStyle name="xl27" xfId="2"/>
    <cellStyle name="xl27 2" xfId="14"/>
    <cellStyle name="xl28" xfId="15"/>
    <cellStyle name="xl29" xfId="3"/>
    <cellStyle name="xl29 2" xfId="16"/>
    <cellStyle name="xl30" xfId="18"/>
    <cellStyle name="xl31" xfId="17"/>
    <cellStyle name="xl32" xfId="25"/>
    <cellStyle name="xl33" xfId="26"/>
    <cellStyle name="xl34" xfId="35"/>
    <cellStyle name="xl35" xfId="27"/>
    <cellStyle name="xl36" xfId="7"/>
    <cellStyle name="xl37" xfId="19"/>
    <cellStyle name="xl38" xfId="36"/>
    <cellStyle name="xl39" xfId="4"/>
    <cellStyle name="xl39 2" xfId="28"/>
    <cellStyle name="xl40" xfId="5"/>
    <cellStyle name="xl40 2" xfId="9"/>
    <cellStyle name="xl41" xfId="10"/>
    <cellStyle name="xl42" xfId="11"/>
    <cellStyle name="xl43" xfId="37"/>
    <cellStyle name="xl44" xfId="21"/>
    <cellStyle name="xl45" xfId="23"/>
    <cellStyle name="xl46" xfId="24"/>
    <cellStyle name="Обычный" xfId="0" builtinId="0"/>
    <cellStyle name="Обычн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tabSelected="1" workbookViewId="0">
      <pane xSplit="1" topLeftCell="B1" activePane="topRight" state="frozen"/>
      <selection activeCell="B1" sqref="B1"/>
      <selection pane="topRight" activeCell="B12" sqref="B12"/>
    </sheetView>
  </sheetViews>
  <sheetFormatPr defaultRowHeight="15" outlineLevelRow="3"/>
  <cols>
    <col min="1" max="1" width="62.85546875" style="1" customWidth="1"/>
    <col min="2" max="4" width="17.28515625" style="1" bestFit="1" customWidth="1"/>
    <col min="5" max="5" width="17.28515625" style="40" bestFit="1" customWidth="1"/>
    <col min="6" max="6" width="11.7109375" style="1" customWidth="1"/>
    <col min="7" max="7" width="9.28515625" style="1" customWidth="1"/>
    <col min="8" max="8" width="8.7109375" style="1" customWidth="1"/>
    <col min="9" max="254" width="9.140625" style="1"/>
    <col min="255" max="255" width="0" style="1" hidden="1" customWidth="1"/>
    <col min="256" max="256" width="62.85546875" style="1" customWidth="1"/>
    <col min="257" max="258" width="17.28515625" style="1" bestFit="1" customWidth="1"/>
    <col min="259" max="259" width="15.7109375" style="1" customWidth="1"/>
    <col min="260" max="261" width="17.28515625" style="1" bestFit="1" customWidth="1"/>
    <col min="262" max="262" width="15" style="1" customWidth="1"/>
    <col min="263" max="263" width="16.7109375" style="1" customWidth="1"/>
    <col min="264" max="264" width="14.7109375" style="1" customWidth="1"/>
    <col min="265" max="510" width="9.140625" style="1"/>
    <col min="511" max="511" width="0" style="1" hidden="1" customWidth="1"/>
    <col min="512" max="512" width="62.85546875" style="1" customWidth="1"/>
    <col min="513" max="514" width="17.28515625" style="1" bestFit="1" customWidth="1"/>
    <col min="515" max="515" width="15.7109375" style="1" customWidth="1"/>
    <col min="516" max="517" width="17.28515625" style="1" bestFit="1" customWidth="1"/>
    <col min="518" max="518" width="15" style="1" customWidth="1"/>
    <col min="519" max="519" width="16.7109375" style="1" customWidth="1"/>
    <col min="520" max="520" width="14.7109375" style="1" customWidth="1"/>
    <col min="521" max="766" width="9.140625" style="1"/>
    <col min="767" max="767" width="0" style="1" hidden="1" customWidth="1"/>
    <col min="768" max="768" width="62.85546875" style="1" customWidth="1"/>
    <col min="769" max="770" width="17.28515625" style="1" bestFit="1" customWidth="1"/>
    <col min="771" max="771" width="15.7109375" style="1" customWidth="1"/>
    <col min="772" max="773" width="17.28515625" style="1" bestFit="1" customWidth="1"/>
    <col min="774" max="774" width="15" style="1" customWidth="1"/>
    <col min="775" max="775" width="16.7109375" style="1" customWidth="1"/>
    <col min="776" max="776" width="14.7109375" style="1" customWidth="1"/>
    <col min="777" max="1022" width="9.140625" style="1"/>
    <col min="1023" max="1023" width="0" style="1" hidden="1" customWidth="1"/>
    <col min="1024" max="1024" width="62.85546875" style="1" customWidth="1"/>
    <col min="1025" max="1026" width="17.28515625" style="1" bestFit="1" customWidth="1"/>
    <col min="1027" max="1027" width="15.7109375" style="1" customWidth="1"/>
    <col min="1028" max="1029" width="17.28515625" style="1" bestFit="1" customWidth="1"/>
    <col min="1030" max="1030" width="15" style="1" customWidth="1"/>
    <col min="1031" max="1031" width="16.7109375" style="1" customWidth="1"/>
    <col min="1032" max="1032" width="14.7109375" style="1" customWidth="1"/>
    <col min="1033" max="1278" width="9.140625" style="1"/>
    <col min="1279" max="1279" width="0" style="1" hidden="1" customWidth="1"/>
    <col min="1280" max="1280" width="62.85546875" style="1" customWidth="1"/>
    <col min="1281" max="1282" width="17.28515625" style="1" bestFit="1" customWidth="1"/>
    <col min="1283" max="1283" width="15.7109375" style="1" customWidth="1"/>
    <col min="1284" max="1285" width="17.28515625" style="1" bestFit="1" customWidth="1"/>
    <col min="1286" max="1286" width="15" style="1" customWidth="1"/>
    <col min="1287" max="1287" width="16.7109375" style="1" customWidth="1"/>
    <col min="1288" max="1288" width="14.7109375" style="1" customWidth="1"/>
    <col min="1289" max="1534" width="9.140625" style="1"/>
    <col min="1535" max="1535" width="0" style="1" hidden="1" customWidth="1"/>
    <col min="1536" max="1536" width="62.85546875" style="1" customWidth="1"/>
    <col min="1537" max="1538" width="17.28515625" style="1" bestFit="1" customWidth="1"/>
    <col min="1539" max="1539" width="15.7109375" style="1" customWidth="1"/>
    <col min="1540" max="1541" width="17.28515625" style="1" bestFit="1" customWidth="1"/>
    <col min="1542" max="1542" width="15" style="1" customWidth="1"/>
    <col min="1543" max="1543" width="16.7109375" style="1" customWidth="1"/>
    <col min="1544" max="1544" width="14.7109375" style="1" customWidth="1"/>
    <col min="1545" max="1790" width="9.140625" style="1"/>
    <col min="1791" max="1791" width="0" style="1" hidden="1" customWidth="1"/>
    <col min="1792" max="1792" width="62.85546875" style="1" customWidth="1"/>
    <col min="1793" max="1794" width="17.28515625" style="1" bestFit="1" customWidth="1"/>
    <col min="1795" max="1795" width="15.7109375" style="1" customWidth="1"/>
    <col min="1796" max="1797" width="17.28515625" style="1" bestFit="1" customWidth="1"/>
    <col min="1798" max="1798" width="15" style="1" customWidth="1"/>
    <col min="1799" max="1799" width="16.7109375" style="1" customWidth="1"/>
    <col min="1800" max="1800" width="14.7109375" style="1" customWidth="1"/>
    <col min="1801" max="2046" width="9.140625" style="1"/>
    <col min="2047" max="2047" width="0" style="1" hidden="1" customWidth="1"/>
    <col min="2048" max="2048" width="62.85546875" style="1" customWidth="1"/>
    <col min="2049" max="2050" width="17.28515625" style="1" bestFit="1" customWidth="1"/>
    <col min="2051" max="2051" width="15.7109375" style="1" customWidth="1"/>
    <col min="2052" max="2053" width="17.28515625" style="1" bestFit="1" customWidth="1"/>
    <col min="2054" max="2054" width="15" style="1" customWidth="1"/>
    <col min="2055" max="2055" width="16.7109375" style="1" customWidth="1"/>
    <col min="2056" max="2056" width="14.7109375" style="1" customWidth="1"/>
    <col min="2057" max="2302" width="9.140625" style="1"/>
    <col min="2303" max="2303" width="0" style="1" hidden="1" customWidth="1"/>
    <col min="2304" max="2304" width="62.85546875" style="1" customWidth="1"/>
    <col min="2305" max="2306" width="17.28515625" style="1" bestFit="1" customWidth="1"/>
    <col min="2307" max="2307" width="15.7109375" style="1" customWidth="1"/>
    <col min="2308" max="2309" width="17.28515625" style="1" bestFit="1" customWidth="1"/>
    <col min="2310" max="2310" width="15" style="1" customWidth="1"/>
    <col min="2311" max="2311" width="16.7109375" style="1" customWidth="1"/>
    <col min="2312" max="2312" width="14.7109375" style="1" customWidth="1"/>
    <col min="2313" max="2558" width="9.140625" style="1"/>
    <col min="2559" max="2559" width="0" style="1" hidden="1" customWidth="1"/>
    <col min="2560" max="2560" width="62.85546875" style="1" customWidth="1"/>
    <col min="2561" max="2562" width="17.28515625" style="1" bestFit="1" customWidth="1"/>
    <col min="2563" max="2563" width="15.7109375" style="1" customWidth="1"/>
    <col min="2564" max="2565" width="17.28515625" style="1" bestFit="1" customWidth="1"/>
    <col min="2566" max="2566" width="15" style="1" customWidth="1"/>
    <col min="2567" max="2567" width="16.7109375" style="1" customWidth="1"/>
    <col min="2568" max="2568" width="14.7109375" style="1" customWidth="1"/>
    <col min="2569" max="2814" width="9.140625" style="1"/>
    <col min="2815" max="2815" width="0" style="1" hidden="1" customWidth="1"/>
    <col min="2816" max="2816" width="62.85546875" style="1" customWidth="1"/>
    <col min="2817" max="2818" width="17.28515625" style="1" bestFit="1" customWidth="1"/>
    <col min="2819" max="2819" width="15.7109375" style="1" customWidth="1"/>
    <col min="2820" max="2821" width="17.28515625" style="1" bestFit="1" customWidth="1"/>
    <col min="2822" max="2822" width="15" style="1" customWidth="1"/>
    <col min="2823" max="2823" width="16.7109375" style="1" customWidth="1"/>
    <col min="2824" max="2824" width="14.7109375" style="1" customWidth="1"/>
    <col min="2825" max="3070" width="9.140625" style="1"/>
    <col min="3071" max="3071" width="0" style="1" hidden="1" customWidth="1"/>
    <col min="3072" max="3072" width="62.85546875" style="1" customWidth="1"/>
    <col min="3073" max="3074" width="17.28515625" style="1" bestFit="1" customWidth="1"/>
    <col min="3075" max="3075" width="15.7109375" style="1" customWidth="1"/>
    <col min="3076" max="3077" width="17.28515625" style="1" bestFit="1" customWidth="1"/>
    <col min="3078" max="3078" width="15" style="1" customWidth="1"/>
    <col min="3079" max="3079" width="16.7109375" style="1" customWidth="1"/>
    <col min="3080" max="3080" width="14.7109375" style="1" customWidth="1"/>
    <col min="3081" max="3326" width="9.140625" style="1"/>
    <col min="3327" max="3327" width="0" style="1" hidden="1" customWidth="1"/>
    <col min="3328" max="3328" width="62.85546875" style="1" customWidth="1"/>
    <col min="3329" max="3330" width="17.28515625" style="1" bestFit="1" customWidth="1"/>
    <col min="3331" max="3331" width="15.7109375" style="1" customWidth="1"/>
    <col min="3332" max="3333" width="17.28515625" style="1" bestFit="1" customWidth="1"/>
    <col min="3334" max="3334" width="15" style="1" customWidth="1"/>
    <col min="3335" max="3335" width="16.7109375" style="1" customWidth="1"/>
    <col min="3336" max="3336" width="14.7109375" style="1" customWidth="1"/>
    <col min="3337" max="3582" width="9.140625" style="1"/>
    <col min="3583" max="3583" width="0" style="1" hidden="1" customWidth="1"/>
    <col min="3584" max="3584" width="62.85546875" style="1" customWidth="1"/>
    <col min="3585" max="3586" width="17.28515625" style="1" bestFit="1" customWidth="1"/>
    <col min="3587" max="3587" width="15.7109375" style="1" customWidth="1"/>
    <col min="3588" max="3589" width="17.28515625" style="1" bestFit="1" customWidth="1"/>
    <col min="3590" max="3590" width="15" style="1" customWidth="1"/>
    <col min="3591" max="3591" width="16.7109375" style="1" customWidth="1"/>
    <col min="3592" max="3592" width="14.7109375" style="1" customWidth="1"/>
    <col min="3593" max="3838" width="9.140625" style="1"/>
    <col min="3839" max="3839" width="0" style="1" hidden="1" customWidth="1"/>
    <col min="3840" max="3840" width="62.85546875" style="1" customWidth="1"/>
    <col min="3841" max="3842" width="17.28515625" style="1" bestFit="1" customWidth="1"/>
    <col min="3843" max="3843" width="15.7109375" style="1" customWidth="1"/>
    <col min="3844" max="3845" width="17.28515625" style="1" bestFit="1" customWidth="1"/>
    <col min="3846" max="3846" width="15" style="1" customWidth="1"/>
    <col min="3847" max="3847" width="16.7109375" style="1" customWidth="1"/>
    <col min="3848" max="3848" width="14.7109375" style="1" customWidth="1"/>
    <col min="3849" max="4094" width="9.140625" style="1"/>
    <col min="4095" max="4095" width="0" style="1" hidden="1" customWidth="1"/>
    <col min="4096" max="4096" width="62.85546875" style="1" customWidth="1"/>
    <col min="4097" max="4098" width="17.28515625" style="1" bestFit="1" customWidth="1"/>
    <col min="4099" max="4099" width="15.7109375" style="1" customWidth="1"/>
    <col min="4100" max="4101" width="17.28515625" style="1" bestFit="1" customWidth="1"/>
    <col min="4102" max="4102" width="15" style="1" customWidth="1"/>
    <col min="4103" max="4103" width="16.7109375" style="1" customWidth="1"/>
    <col min="4104" max="4104" width="14.7109375" style="1" customWidth="1"/>
    <col min="4105" max="4350" width="9.140625" style="1"/>
    <col min="4351" max="4351" width="0" style="1" hidden="1" customWidth="1"/>
    <col min="4352" max="4352" width="62.85546875" style="1" customWidth="1"/>
    <col min="4353" max="4354" width="17.28515625" style="1" bestFit="1" customWidth="1"/>
    <col min="4355" max="4355" width="15.7109375" style="1" customWidth="1"/>
    <col min="4356" max="4357" width="17.28515625" style="1" bestFit="1" customWidth="1"/>
    <col min="4358" max="4358" width="15" style="1" customWidth="1"/>
    <col min="4359" max="4359" width="16.7109375" style="1" customWidth="1"/>
    <col min="4360" max="4360" width="14.7109375" style="1" customWidth="1"/>
    <col min="4361" max="4606" width="9.140625" style="1"/>
    <col min="4607" max="4607" width="0" style="1" hidden="1" customWidth="1"/>
    <col min="4608" max="4608" width="62.85546875" style="1" customWidth="1"/>
    <col min="4609" max="4610" width="17.28515625" style="1" bestFit="1" customWidth="1"/>
    <col min="4611" max="4611" width="15.7109375" style="1" customWidth="1"/>
    <col min="4612" max="4613" width="17.28515625" style="1" bestFit="1" customWidth="1"/>
    <col min="4614" max="4614" width="15" style="1" customWidth="1"/>
    <col min="4615" max="4615" width="16.7109375" style="1" customWidth="1"/>
    <col min="4616" max="4616" width="14.7109375" style="1" customWidth="1"/>
    <col min="4617" max="4862" width="9.140625" style="1"/>
    <col min="4863" max="4863" width="0" style="1" hidden="1" customWidth="1"/>
    <col min="4864" max="4864" width="62.85546875" style="1" customWidth="1"/>
    <col min="4865" max="4866" width="17.28515625" style="1" bestFit="1" customWidth="1"/>
    <col min="4867" max="4867" width="15.7109375" style="1" customWidth="1"/>
    <col min="4868" max="4869" width="17.28515625" style="1" bestFit="1" customWidth="1"/>
    <col min="4870" max="4870" width="15" style="1" customWidth="1"/>
    <col min="4871" max="4871" width="16.7109375" style="1" customWidth="1"/>
    <col min="4872" max="4872" width="14.7109375" style="1" customWidth="1"/>
    <col min="4873" max="5118" width="9.140625" style="1"/>
    <col min="5119" max="5119" width="0" style="1" hidden="1" customWidth="1"/>
    <col min="5120" max="5120" width="62.85546875" style="1" customWidth="1"/>
    <col min="5121" max="5122" width="17.28515625" style="1" bestFit="1" customWidth="1"/>
    <col min="5123" max="5123" width="15.7109375" style="1" customWidth="1"/>
    <col min="5124" max="5125" width="17.28515625" style="1" bestFit="1" customWidth="1"/>
    <col min="5126" max="5126" width="15" style="1" customWidth="1"/>
    <col min="5127" max="5127" width="16.7109375" style="1" customWidth="1"/>
    <col min="5128" max="5128" width="14.7109375" style="1" customWidth="1"/>
    <col min="5129" max="5374" width="9.140625" style="1"/>
    <col min="5375" max="5375" width="0" style="1" hidden="1" customWidth="1"/>
    <col min="5376" max="5376" width="62.85546875" style="1" customWidth="1"/>
    <col min="5377" max="5378" width="17.28515625" style="1" bestFit="1" customWidth="1"/>
    <col min="5379" max="5379" width="15.7109375" style="1" customWidth="1"/>
    <col min="5380" max="5381" width="17.28515625" style="1" bestFit="1" customWidth="1"/>
    <col min="5382" max="5382" width="15" style="1" customWidth="1"/>
    <col min="5383" max="5383" width="16.7109375" style="1" customWidth="1"/>
    <col min="5384" max="5384" width="14.7109375" style="1" customWidth="1"/>
    <col min="5385" max="5630" width="9.140625" style="1"/>
    <col min="5631" max="5631" width="0" style="1" hidden="1" customWidth="1"/>
    <col min="5632" max="5632" width="62.85546875" style="1" customWidth="1"/>
    <col min="5633" max="5634" width="17.28515625" style="1" bestFit="1" customWidth="1"/>
    <col min="5635" max="5635" width="15.7109375" style="1" customWidth="1"/>
    <col min="5636" max="5637" width="17.28515625" style="1" bestFit="1" customWidth="1"/>
    <col min="5638" max="5638" width="15" style="1" customWidth="1"/>
    <col min="5639" max="5639" width="16.7109375" style="1" customWidth="1"/>
    <col min="5640" max="5640" width="14.7109375" style="1" customWidth="1"/>
    <col min="5641" max="5886" width="9.140625" style="1"/>
    <col min="5887" max="5887" width="0" style="1" hidden="1" customWidth="1"/>
    <col min="5888" max="5888" width="62.85546875" style="1" customWidth="1"/>
    <col min="5889" max="5890" width="17.28515625" style="1" bestFit="1" customWidth="1"/>
    <col min="5891" max="5891" width="15.7109375" style="1" customWidth="1"/>
    <col min="5892" max="5893" width="17.28515625" style="1" bestFit="1" customWidth="1"/>
    <col min="5894" max="5894" width="15" style="1" customWidth="1"/>
    <col min="5895" max="5895" width="16.7109375" style="1" customWidth="1"/>
    <col min="5896" max="5896" width="14.7109375" style="1" customWidth="1"/>
    <col min="5897" max="6142" width="9.140625" style="1"/>
    <col min="6143" max="6143" width="0" style="1" hidden="1" customWidth="1"/>
    <col min="6144" max="6144" width="62.85546875" style="1" customWidth="1"/>
    <col min="6145" max="6146" width="17.28515625" style="1" bestFit="1" customWidth="1"/>
    <col min="6147" max="6147" width="15.7109375" style="1" customWidth="1"/>
    <col min="6148" max="6149" width="17.28515625" style="1" bestFit="1" customWidth="1"/>
    <col min="6150" max="6150" width="15" style="1" customWidth="1"/>
    <col min="6151" max="6151" width="16.7109375" style="1" customWidth="1"/>
    <col min="6152" max="6152" width="14.7109375" style="1" customWidth="1"/>
    <col min="6153" max="6398" width="9.140625" style="1"/>
    <col min="6399" max="6399" width="0" style="1" hidden="1" customWidth="1"/>
    <col min="6400" max="6400" width="62.85546875" style="1" customWidth="1"/>
    <col min="6401" max="6402" width="17.28515625" style="1" bestFit="1" customWidth="1"/>
    <col min="6403" max="6403" width="15.7109375" style="1" customWidth="1"/>
    <col min="6404" max="6405" width="17.28515625" style="1" bestFit="1" customWidth="1"/>
    <col min="6406" max="6406" width="15" style="1" customWidth="1"/>
    <col min="6407" max="6407" width="16.7109375" style="1" customWidth="1"/>
    <col min="6408" max="6408" width="14.7109375" style="1" customWidth="1"/>
    <col min="6409" max="6654" width="9.140625" style="1"/>
    <col min="6655" max="6655" width="0" style="1" hidden="1" customWidth="1"/>
    <col min="6656" max="6656" width="62.85546875" style="1" customWidth="1"/>
    <col min="6657" max="6658" width="17.28515625" style="1" bestFit="1" customWidth="1"/>
    <col min="6659" max="6659" width="15.7109375" style="1" customWidth="1"/>
    <col min="6660" max="6661" width="17.28515625" style="1" bestFit="1" customWidth="1"/>
    <col min="6662" max="6662" width="15" style="1" customWidth="1"/>
    <col min="6663" max="6663" width="16.7109375" style="1" customWidth="1"/>
    <col min="6664" max="6664" width="14.7109375" style="1" customWidth="1"/>
    <col min="6665" max="6910" width="9.140625" style="1"/>
    <col min="6911" max="6911" width="0" style="1" hidden="1" customWidth="1"/>
    <col min="6912" max="6912" width="62.85546875" style="1" customWidth="1"/>
    <col min="6913" max="6914" width="17.28515625" style="1" bestFit="1" customWidth="1"/>
    <col min="6915" max="6915" width="15.7109375" style="1" customWidth="1"/>
    <col min="6916" max="6917" width="17.28515625" style="1" bestFit="1" customWidth="1"/>
    <col min="6918" max="6918" width="15" style="1" customWidth="1"/>
    <col min="6919" max="6919" width="16.7109375" style="1" customWidth="1"/>
    <col min="6920" max="6920" width="14.7109375" style="1" customWidth="1"/>
    <col min="6921" max="7166" width="9.140625" style="1"/>
    <col min="7167" max="7167" width="0" style="1" hidden="1" customWidth="1"/>
    <col min="7168" max="7168" width="62.85546875" style="1" customWidth="1"/>
    <col min="7169" max="7170" width="17.28515625" style="1" bestFit="1" customWidth="1"/>
    <col min="7171" max="7171" width="15.7109375" style="1" customWidth="1"/>
    <col min="7172" max="7173" width="17.28515625" style="1" bestFit="1" customWidth="1"/>
    <col min="7174" max="7174" width="15" style="1" customWidth="1"/>
    <col min="7175" max="7175" width="16.7109375" style="1" customWidth="1"/>
    <col min="7176" max="7176" width="14.7109375" style="1" customWidth="1"/>
    <col min="7177" max="7422" width="9.140625" style="1"/>
    <col min="7423" max="7423" width="0" style="1" hidden="1" customWidth="1"/>
    <col min="7424" max="7424" width="62.85546875" style="1" customWidth="1"/>
    <col min="7425" max="7426" width="17.28515625" style="1" bestFit="1" customWidth="1"/>
    <col min="7427" max="7427" width="15.7109375" style="1" customWidth="1"/>
    <col min="7428" max="7429" width="17.28515625" style="1" bestFit="1" customWidth="1"/>
    <col min="7430" max="7430" width="15" style="1" customWidth="1"/>
    <col min="7431" max="7431" width="16.7109375" style="1" customWidth="1"/>
    <col min="7432" max="7432" width="14.7109375" style="1" customWidth="1"/>
    <col min="7433" max="7678" width="9.140625" style="1"/>
    <col min="7679" max="7679" width="0" style="1" hidden="1" customWidth="1"/>
    <col min="7680" max="7680" width="62.85546875" style="1" customWidth="1"/>
    <col min="7681" max="7682" width="17.28515625" style="1" bestFit="1" customWidth="1"/>
    <col min="7683" max="7683" width="15.7109375" style="1" customWidth="1"/>
    <col min="7684" max="7685" width="17.28515625" style="1" bestFit="1" customWidth="1"/>
    <col min="7686" max="7686" width="15" style="1" customWidth="1"/>
    <col min="7687" max="7687" width="16.7109375" style="1" customWidth="1"/>
    <col min="7688" max="7688" width="14.7109375" style="1" customWidth="1"/>
    <col min="7689" max="7934" width="9.140625" style="1"/>
    <col min="7935" max="7935" width="0" style="1" hidden="1" customWidth="1"/>
    <col min="7936" max="7936" width="62.85546875" style="1" customWidth="1"/>
    <col min="7937" max="7938" width="17.28515625" style="1" bestFit="1" customWidth="1"/>
    <col min="7939" max="7939" width="15.7109375" style="1" customWidth="1"/>
    <col min="7940" max="7941" width="17.28515625" style="1" bestFit="1" customWidth="1"/>
    <col min="7942" max="7942" width="15" style="1" customWidth="1"/>
    <col min="7943" max="7943" width="16.7109375" style="1" customWidth="1"/>
    <col min="7944" max="7944" width="14.7109375" style="1" customWidth="1"/>
    <col min="7945" max="8190" width="9.140625" style="1"/>
    <col min="8191" max="8191" width="0" style="1" hidden="1" customWidth="1"/>
    <col min="8192" max="8192" width="62.85546875" style="1" customWidth="1"/>
    <col min="8193" max="8194" width="17.28515625" style="1" bestFit="1" customWidth="1"/>
    <col min="8195" max="8195" width="15.7109375" style="1" customWidth="1"/>
    <col min="8196" max="8197" width="17.28515625" style="1" bestFit="1" customWidth="1"/>
    <col min="8198" max="8198" width="15" style="1" customWidth="1"/>
    <col min="8199" max="8199" width="16.7109375" style="1" customWidth="1"/>
    <col min="8200" max="8200" width="14.7109375" style="1" customWidth="1"/>
    <col min="8201" max="8446" width="9.140625" style="1"/>
    <col min="8447" max="8447" width="0" style="1" hidden="1" customWidth="1"/>
    <col min="8448" max="8448" width="62.85546875" style="1" customWidth="1"/>
    <col min="8449" max="8450" width="17.28515625" style="1" bestFit="1" customWidth="1"/>
    <col min="8451" max="8451" width="15.7109375" style="1" customWidth="1"/>
    <col min="8452" max="8453" width="17.28515625" style="1" bestFit="1" customWidth="1"/>
    <col min="8454" max="8454" width="15" style="1" customWidth="1"/>
    <col min="8455" max="8455" width="16.7109375" style="1" customWidth="1"/>
    <col min="8456" max="8456" width="14.7109375" style="1" customWidth="1"/>
    <col min="8457" max="8702" width="9.140625" style="1"/>
    <col min="8703" max="8703" width="0" style="1" hidden="1" customWidth="1"/>
    <col min="8704" max="8704" width="62.85546875" style="1" customWidth="1"/>
    <col min="8705" max="8706" width="17.28515625" style="1" bestFit="1" customWidth="1"/>
    <col min="8707" max="8707" width="15.7109375" style="1" customWidth="1"/>
    <col min="8708" max="8709" width="17.28515625" style="1" bestFit="1" customWidth="1"/>
    <col min="8710" max="8710" width="15" style="1" customWidth="1"/>
    <col min="8711" max="8711" width="16.7109375" style="1" customWidth="1"/>
    <col min="8712" max="8712" width="14.7109375" style="1" customWidth="1"/>
    <col min="8713" max="8958" width="9.140625" style="1"/>
    <col min="8959" max="8959" width="0" style="1" hidden="1" customWidth="1"/>
    <col min="8960" max="8960" width="62.85546875" style="1" customWidth="1"/>
    <col min="8961" max="8962" width="17.28515625" style="1" bestFit="1" customWidth="1"/>
    <col min="8963" max="8963" width="15.7109375" style="1" customWidth="1"/>
    <col min="8964" max="8965" width="17.28515625" style="1" bestFit="1" customWidth="1"/>
    <col min="8966" max="8966" width="15" style="1" customWidth="1"/>
    <col min="8967" max="8967" width="16.7109375" style="1" customWidth="1"/>
    <col min="8968" max="8968" width="14.7109375" style="1" customWidth="1"/>
    <col min="8969" max="9214" width="9.140625" style="1"/>
    <col min="9215" max="9215" width="0" style="1" hidden="1" customWidth="1"/>
    <col min="9216" max="9216" width="62.85546875" style="1" customWidth="1"/>
    <col min="9217" max="9218" width="17.28515625" style="1" bestFit="1" customWidth="1"/>
    <col min="9219" max="9219" width="15.7109375" style="1" customWidth="1"/>
    <col min="9220" max="9221" width="17.28515625" style="1" bestFit="1" customWidth="1"/>
    <col min="9222" max="9222" width="15" style="1" customWidth="1"/>
    <col min="9223" max="9223" width="16.7109375" style="1" customWidth="1"/>
    <col min="9224" max="9224" width="14.7109375" style="1" customWidth="1"/>
    <col min="9225" max="9470" width="9.140625" style="1"/>
    <col min="9471" max="9471" width="0" style="1" hidden="1" customWidth="1"/>
    <col min="9472" max="9472" width="62.85546875" style="1" customWidth="1"/>
    <col min="9473" max="9474" width="17.28515625" style="1" bestFit="1" customWidth="1"/>
    <col min="9475" max="9475" width="15.7109375" style="1" customWidth="1"/>
    <col min="9476" max="9477" width="17.28515625" style="1" bestFit="1" customWidth="1"/>
    <col min="9478" max="9478" width="15" style="1" customWidth="1"/>
    <col min="9479" max="9479" width="16.7109375" style="1" customWidth="1"/>
    <col min="9480" max="9480" width="14.7109375" style="1" customWidth="1"/>
    <col min="9481" max="9726" width="9.140625" style="1"/>
    <col min="9727" max="9727" width="0" style="1" hidden="1" customWidth="1"/>
    <col min="9728" max="9728" width="62.85546875" style="1" customWidth="1"/>
    <col min="9729" max="9730" width="17.28515625" style="1" bestFit="1" customWidth="1"/>
    <col min="9731" max="9731" width="15.7109375" style="1" customWidth="1"/>
    <col min="9732" max="9733" width="17.28515625" style="1" bestFit="1" customWidth="1"/>
    <col min="9734" max="9734" width="15" style="1" customWidth="1"/>
    <col min="9735" max="9735" width="16.7109375" style="1" customWidth="1"/>
    <col min="9736" max="9736" width="14.7109375" style="1" customWidth="1"/>
    <col min="9737" max="9982" width="9.140625" style="1"/>
    <col min="9983" max="9983" width="0" style="1" hidden="1" customWidth="1"/>
    <col min="9984" max="9984" width="62.85546875" style="1" customWidth="1"/>
    <col min="9985" max="9986" width="17.28515625" style="1" bestFit="1" customWidth="1"/>
    <col min="9987" max="9987" width="15.7109375" style="1" customWidth="1"/>
    <col min="9988" max="9989" width="17.28515625" style="1" bestFit="1" customWidth="1"/>
    <col min="9990" max="9990" width="15" style="1" customWidth="1"/>
    <col min="9991" max="9991" width="16.7109375" style="1" customWidth="1"/>
    <col min="9992" max="9992" width="14.7109375" style="1" customWidth="1"/>
    <col min="9993" max="10238" width="9.140625" style="1"/>
    <col min="10239" max="10239" width="0" style="1" hidden="1" customWidth="1"/>
    <col min="10240" max="10240" width="62.85546875" style="1" customWidth="1"/>
    <col min="10241" max="10242" width="17.28515625" style="1" bestFit="1" customWidth="1"/>
    <col min="10243" max="10243" width="15.7109375" style="1" customWidth="1"/>
    <col min="10244" max="10245" width="17.28515625" style="1" bestFit="1" customWidth="1"/>
    <col min="10246" max="10246" width="15" style="1" customWidth="1"/>
    <col min="10247" max="10247" width="16.7109375" style="1" customWidth="1"/>
    <col min="10248" max="10248" width="14.7109375" style="1" customWidth="1"/>
    <col min="10249" max="10494" width="9.140625" style="1"/>
    <col min="10495" max="10495" width="0" style="1" hidden="1" customWidth="1"/>
    <col min="10496" max="10496" width="62.85546875" style="1" customWidth="1"/>
    <col min="10497" max="10498" width="17.28515625" style="1" bestFit="1" customWidth="1"/>
    <col min="10499" max="10499" width="15.7109375" style="1" customWidth="1"/>
    <col min="10500" max="10501" width="17.28515625" style="1" bestFit="1" customWidth="1"/>
    <col min="10502" max="10502" width="15" style="1" customWidth="1"/>
    <col min="10503" max="10503" width="16.7109375" style="1" customWidth="1"/>
    <col min="10504" max="10504" width="14.7109375" style="1" customWidth="1"/>
    <col min="10505" max="10750" width="9.140625" style="1"/>
    <col min="10751" max="10751" width="0" style="1" hidden="1" customWidth="1"/>
    <col min="10752" max="10752" width="62.85546875" style="1" customWidth="1"/>
    <col min="10753" max="10754" width="17.28515625" style="1" bestFit="1" customWidth="1"/>
    <col min="10755" max="10755" width="15.7109375" style="1" customWidth="1"/>
    <col min="10756" max="10757" width="17.28515625" style="1" bestFit="1" customWidth="1"/>
    <col min="10758" max="10758" width="15" style="1" customWidth="1"/>
    <col min="10759" max="10759" width="16.7109375" style="1" customWidth="1"/>
    <col min="10760" max="10760" width="14.7109375" style="1" customWidth="1"/>
    <col min="10761" max="11006" width="9.140625" style="1"/>
    <col min="11007" max="11007" width="0" style="1" hidden="1" customWidth="1"/>
    <col min="11008" max="11008" width="62.85546875" style="1" customWidth="1"/>
    <col min="11009" max="11010" width="17.28515625" style="1" bestFit="1" customWidth="1"/>
    <col min="11011" max="11011" width="15.7109375" style="1" customWidth="1"/>
    <col min="11012" max="11013" width="17.28515625" style="1" bestFit="1" customWidth="1"/>
    <col min="11014" max="11014" width="15" style="1" customWidth="1"/>
    <col min="11015" max="11015" width="16.7109375" style="1" customWidth="1"/>
    <col min="11016" max="11016" width="14.7109375" style="1" customWidth="1"/>
    <col min="11017" max="11262" width="9.140625" style="1"/>
    <col min="11263" max="11263" width="0" style="1" hidden="1" customWidth="1"/>
    <col min="11264" max="11264" width="62.85546875" style="1" customWidth="1"/>
    <col min="11265" max="11266" width="17.28515625" style="1" bestFit="1" customWidth="1"/>
    <col min="11267" max="11267" width="15.7109375" style="1" customWidth="1"/>
    <col min="11268" max="11269" width="17.28515625" style="1" bestFit="1" customWidth="1"/>
    <col min="11270" max="11270" width="15" style="1" customWidth="1"/>
    <col min="11271" max="11271" width="16.7109375" style="1" customWidth="1"/>
    <col min="11272" max="11272" width="14.7109375" style="1" customWidth="1"/>
    <col min="11273" max="11518" width="9.140625" style="1"/>
    <col min="11519" max="11519" width="0" style="1" hidden="1" customWidth="1"/>
    <col min="11520" max="11520" width="62.85546875" style="1" customWidth="1"/>
    <col min="11521" max="11522" width="17.28515625" style="1" bestFit="1" customWidth="1"/>
    <col min="11523" max="11523" width="15.7109375" style="1" customWidth="1"/>
    <col min="11524" max="11525" width="17.28515625" style="1" bestFit="1" customWidth="1"/>
    <col min="11526" max="11526" width="15" style="1" customWidth="1"/>
    <col min="11527" max="11527" width="16.7109375" style="1" customWidth="1"/>
    <col min="11528" max="11528" width="14.7109375" style="1" customWidth="1"/>
    <col min="11529" max="11774" width="9.140625" style="1"/>
    <col min="11775" max="11775" width="0" style="1" hidden="1" customWidth="1"/>
    <col min="11776" max="11776" width="62.85546875" style="1" customWidth="1"/>
    <col min="11777" max="11778" width="17.28515625" style="1" bestFit="1" customWidth="1"/>
    <col min="11779" max="11779" width="15.7109375" style="1" customWidth="1"/>
    <col min="11780" max="11781" width="17.28515625" style="1" bestFit="1" customWidth="1"/>
    <col min="11782" max="11782" width="15" style="1" customWidth="1"/>
    <col min="11783" max="11783" width="16.7109375" style="1" customWidth="1"/>
    <col min="11784" max="11784" width="14.7109375" style="1" customWidth="1"/>
    <col min="11785" max="12030" width="9.140625" style="1"/>
    <col min="12031" max="12031" width="0" style="1" hidden="1" customWidth="1"/>
    <col min="12032" max="12032" width="62.85546875" style="1" customWidth="1"/>
    <col min="12033" max="12034" width="17.28515625" style="1" bestFit="1" customWidth="1"/>
    <col min="12035" max="12035" width="15.7109375" style="1" customWidth="1"/>
    <col min="12036" max="12037" width="17.28515625" style="1" bestFit="1" customWidth="1"/>
    <col min="12038" max="12038" width="15" style="1" customWidth="1"/>
    <col min="12039" max="12039" width="16.7109375" style="1" customWidth="1"/>
    <col min="12040" max="12040" width="14.7109375" style="1" customWidth="1"/>
    <col min="12041" max="12286" width="9.140625" style="1"/>
    <col min="12287" max="12287" width="0" style="1" hidden="1" customWidth="1"/>
    <col min="12288" max="12288" width="62.85546875" style="1" customWidth="1"/>
    <col min="12289" max="12290" width="17.28515625" style="1" bestFit="1" customWidth="1"/>
    <col min="12291" max="12291" width="15.7109375" style="1" customWidth="1"/>
    <col min="12292" max="12293" width="17.28515625" style="1" bestFit="1" customWidth="1"/>
    <col min="12294" max="12294" width="15" style="1" customWidth="1"/>
    <col min="12295" max="12295" width="16.7109375" style="1" customWidth="1"/>
    <col min="12296" max="12296" width="14.7109375" style="1" customWidth="1"/>
    <col min="12297" max="12542" width="9.140625" style="1"/>
    <col min="12543" max="12543" width="0" style="1" hidden="1" customWidth="1"/>
    <col min="12544" max="12544" width="62.85546875" style="1" customWidth="1"/>
    <col min="12545" max="12546" width="17.28515625" style="1" bestFit="1" customWidth="1"/>
    <col min="12547" max="12547" width="15.7109375" style="1" customWidth="1"/>
    <col min="12548" max="12549" width="17.28515625" style="1" bestFit="1" customWidth="1"/>
    <col min="12550" max="12550" width="15" style="1" customWidth="1"/>
    <col min="12551" max="12551" width="16.7109375" style="1" customWidth="1"/>
    <col min="12552" max="12552" width="14.7109375" style="1" customWidth="1"/>
    <col min="12553" max="12798" width="9.140625" style="1"/>
    <col min="12799" max="12799" width="0" style="1" hidden="1" customWidth="1"/>
    <col min="12800" max="12800" width="62.85546875" style="1" customWidth="1"/>
    <col min="12801" max="12802" width="17.28515625" style="1" bestFit="1" customWidth="1"/>
    <col min="12803" max="12803" width="15.7109375" style="1" customWidth="1"/>
    <col min="12804" max="12805" width="17.28515625" style="1" bestFit="1" customWidth="1"/>
    <col min="12806" max="12806" width="15" style="1" customWidth="1"/>
    <col min="12807" max="12807" width="16.7109375" style="1" customWidth="1"/>
    <col min="12808" max="12808" width="14.7109375" style="1" customWidth="1"/>
    <col min="12809" max="13054" width="9.140625" style="1"/>
    <col min="13055" max="13055" width="0" style="1" hidden="1" customWidth="1"/>
    <col min="13056" max="13056" width="62.85546875" style="1" customWidth="1"/>
    <col min="13057" max="13058" width="17.28515625" style="1" bestFit="1" customWidth="1"/>
    <col min="13059" max="13059" width="15.7109375" style="1" customWidth="1"/>
    <col min="13060" max="13061" width="17.28515625" style="1" bestFit="1" customWidth="1"/>
    <col min="13062" max="13062" width="15" style="1" customWidth="1"/>
    <col min="13063" max="13063" width="16.7109375" style="1" customWidth="1"/>
    <col min="13064" max="13064" width="14.7109375" style="1" customWidth="1"/>
    <col min="13065" max="13310" width="9.140625" style="1"/>
    <col min="13311" max="13311" width="0" style="1" hidden="1" customWidth="1"/>
    <col min="13312" max="13312" width="62.85546875" style="1" customWidth="1"/>
    <col min="13313" max="13314" width="17.28515625" style="1" bestFit="1" customWidth="1"/>
    <col min="13315" max="13315" width="15.7109375" style="1" customWidth="1"/>
    <col min="13316" max="13317" width="17.28515625" style="1" bestFit="1" customWidth="1"/>
    <col min="13318" max="13318" width="15" style="1" customWidth="1"/>
    <col min="13319" max="13319" width="16.7109375" style="1" customWidth="1"/>
    <col min="13320" max="13320" width="14.7109375" style="1" customWidth="1"/>
    <col min="13321" max="13566" width="9.140625" style="1"/>
    <col min="13567" max="13567" width="0" style="1" hidden="1" customWidth="1"/>
    <col min="13568" max="13568" width="62.85546875" style="1" customWidth="1"/>
    <col min="13569" max="13570" width="17.28515625" style="1" bestFit="1" customWidth="1"/>
    <col min="13571" max="13571" width="15.7109375" style="1" customWidth="1"/>
    <col min="13572" max="13573" width="17.28515625" style="1" bestFit="1" customWidth="1"/>
    <col min="13574" max="13574" width="15" style="1" customWidth="1"/>
    <col min="13575" max="13575" width="16.7109375" style="1" customWidth="1"/>
    <col min="13576" max="13576" width="14.7109375" style="1" customWidth="1"/>
    <col min="13577" max="13822" width="9.140625" style="1"/>
    <col min="13823" max="13823" width="0" style="1" hidden="1" customWidth="1"/>
    <col min="13824" max="13824" width="62.85546875" style="1" customWidth="1"/>
    <col min="13825" max="13826" width="17.28515625" style="1" bestFit="1" customWidth="1"/>
    <col min="13827" max="13827" width="15.7109375" style="1" customWidth="1"/>
    <col min="13828" max="13829" width="17.28515625" style="1" bestFit="1" customWidth="1"/>
    <col min="13830" max="13830" width="15" style="1" customWidth="1"/>
    <col min="13831" max="13831" width="16.7109375" style="1" customWidth="1"/>
    <col min="13832" max="13832" width="14.7109375" style="1" customWidth="1"/>
    <col min="13833" max="14078" width="9.140625" style="1"/>
    <col min="14079" max="14079" width="0" style="1" hidden="1" customWidth="1"/>
    <col min="14080" max="14080" width="62.85546875" style="1" customWidth="1"/>
    <col min="14081" max="14082" width="17.28515625" style="1" bestFit="1" customWidth="1"/>
    <col min="14083" max="14083" width="15.7109375" style="1" customWidth="1"/>
    <col min="14084" max="14085" width="17.28515625" style="1" bestFit="1" customWidth="1"/>
    <col min="14086" max="14086" width="15" style="1" customWidth="1"/>
    <col min="14087" max="14087" width="16.7109375" style="1" customWidth="1"/>
    <col min="14088" max="14088" width="14.7109375" style="1" customWidth="1"/>
    <col min="14089" max="14334" width="9.140625" style="1"/>
    <col min="14335" max="14335" width="0" style="1" hidden="1" customWidth="1"/>
    <col min="14336" max="14336" width="62.85546875" style="1" customWidth="1"/>
    <col min="14337" max="14338" width="17.28515625" style="1" bestFit="1" customWidth="1"/>
    <col min="14339" max="14339" width="15.7109375" style="1" customWidth="1"/>
    <col min="14340" max="14341" width="17.28515625" style="1" bestFit="1" customWidth="1"/>
    <col min="14342" max="14342" width="15" style="1" customWidth="1"/>
    <col min="14343" max="14343" width="16.7109375" style="1" customWidth="1"/>
    <col min="14344" max="14344" width="14.7109375" style="1" customWidth="1"/>
    <col min="14345" max="14590" width="9.140625" style="1"/>
    <col min="14591" max="14591" width="0" style="1" hidden="1" customWidth="1"/>
    <col min="14592" max="14592" width="62.85546875" style="1" customWidth="1"/>
    <col min="14593" max="14594" width="17.28515625" style="1" bestFit="1" customWidth="1"/>
    <col min="14595" max="14595" width="15.7109375" style="1" customWidth="1"/>
    <col min="14596" max="14597" width="17.28515625" style="1" bestFit="1" customWidth="1"/>
    <col min="14598" max="14598" width="15" style="1" customWidth="1"/>
    <col min="14599" max="14599" width="16.7109375" style="1" customWidth="1"/>
    <col min="14600" max="14600" width="14.7109375" style="1" customWidth="1"/>
    <col min="14601" max="14846" width="9.140625" style="1"/>
    <col min="14847" max="14847" width="0" style="1" hidden="1" customWidth="1"/>
    <col min="14848" max="14848" width="62.85546875" style="1" customWidth="1"/>
    <col min="14849" max="14850" width="17.28515625" style="1" bestFit="1" customWidth="1"/>
    <col min="14851" max="14851" width="15.7109375" style="1" customWidth="1"/>
    <col min="14852" max="14853" width="17.28515625" style="1" bestFit="1" customWidth="1"/>
    <col min="14854" max="14854" width="15" style="1" customWidth="1"/>
    <col min="14855" max="14855" width="16.7109375" style="1" customWidth="1"/>
    <col min="14856" max="14856" width="14.7109375" style="1" customWidth="1"/>
    <col min="14857" max="15102" width="9.140625" style="1"/>
    <col min="15103" max="15103" width="0" style="1" hidden="1" customWidth="1"/>
    <col min="15104" max="15104" width="62.85546875" style="1" customWidth="1"/>
    <col min="15105" max="15106" width="17.28515625" style="1" bestFit="1" customWidth="1"/>
    <col min="15107" max="15107" width="15.7109375" style="1" customWidth="1"/>
    <col min="15108" max="15109" width="17.28515625" style="1" bestFit="1" customWidth="1"/>
    <col min="15110" max="15110" width="15" style="1" customWidth="1"/>
    <col min="15111" max="15111" width="16.7109375" style="1" customWidth="1"/>
    <col min="15112" max="15112" width="14.7109375" style="1" customWidth="1"/>
    <col min="15113" max="15358" width="9.140625" style="1"/>
    <col min="15359" max="15359" width="0" style="1" hidden="1" customWidth="1"/>
    <col min="15360" max="15360" width="62.85546875" style="1" customWidth="1"/>
    <col min="15361" max="15362" width="17.28515625" style="1" bestFit="1" customWidth="1"/>
    <col min="15363" max="15363" width="15.7109375" style="1" customWidth="1"/>
    <col min="15364" max="15365" width="17.28515625" style="1" bestFit="1" customWidth="1"/>
    <col min="15366" max="15366" width="15" style="1" customWidth="1"/>
    <col min="15367" max="15367" width="16.7109375" style="1" customWidth="1"/>
    <col min="15368" max="15368" width="14.7109375" style="1" customWidth="1"/>
    <col min="15369" max="15614" width="9.140625" style="1"/>
    <col min="15615" max="15615" width="0" style="1" hidden="1" customWidth="1"/>
    <col min="15616" max="15616" width="62.85546875" style="1" customWidth="1"/>
    <col min="15617" max="15618" width="17.28515625" style="1" bestFit="1" customWidth="1"/>
    <col min="15619" max="15619" width="15.7109375" style="1" customWidth="1"/>
    <col min="15620" max="15621" width="17.28515625" style="1" bestFit="1" customWidth="1"/>
    <col min="15622" max="15622" width="15" style="1" customWidth="1"/>
    <col min="15623" max="15623" width="16.7109375" style="1" customWidth="1"/>
    <col min="15624" max="15624" width="14.7109375" style="1" customWidth="1"/>
    <col min="15625" max="15870" width="9.140625" style="1"/>
    <col min="15871" max="15871" width="0" style="1" hidden="1" customWidth="1"/>
    <col min="15872" max="15872" width="62.85546875" style="1" customWidth="1"/>
    <col min="15873" max="15874" width="17.28515625" style="1" bestFit="1" customWidth="1"/>
    <col min="15875" max="15875" width="15.7109375" style="1" customWidth="1"/>
    <col min="15876" max="15877" width="17.28515625" style="1" bestFit="1" customWidth="1"/>
    <col min="15878" max="15878" width="15" style="1" customWidth="1"/>
    <col min="15879" max="15879" width="16.7109375" style="1" customWidth="1"/>
    <col min="15880" max="15880" width="14.7109375" style="1" customWidth="1"/>
    <col min="15881" max="16126" width="9.140625" style="1"/>
    <col min="16127" max="16127" width="0" style="1" hidden="1" customWidth="1"/>
    <col min="16128" max="16128" width="62.85546875" style="1" customWidth="1"/>
    <col min="16129" max="16130" width="17.28515625" style="1" bestFit="1" customWidth="1"/>
    <col min="16131" max="16131" width="15.7109375" style="1" customWidth="1"/>
    <col min="16132" max="16133" width="17.28515625" style="1" bestFit="1" customWidth="1"/>
    <col min="16134" max="16134" width="15" style="1" customWidth="1"/>
    <col min="16135" max="16135" width="16.7109375" style="1" customWidth="1"/>
    <col min="16136" max="16136" width="14.7109375" style="1" customWidth="1"/>
    <col min="16137" max="16384" width="9.140625" style="1"/>
  </cols>
  <sheetData>
    <row r="1" spans="1:8" ht="35.25" customHeight="1">
      <c r="A1" s="72" t="s">
        <v>72</v>
      </c>
      <c r="B1" s="72"/>
      <c r="C1" s="72"/>
      <c r="D1" s="72"/>
      <c r="E1" s="72"/>
      <c r="F1" s="72"/>
      <c r="G1" s="72"/>
      <c r="H1" s="72"/>
    </row>
    <row r="2" spans="1:8" ht="37.5" customHeight="1">
      <c r="A2" s="73" t="s">
        <v>0</v>
      </c>
      <c r="B2" s="74" t="s">
        <v>67</v>
      </c>
      <c r="C2" s="74"/>
      <c r="D2" s="75" t="s">
        <v>68</v>
      </c>
      <c r="E2" s="76" t="s">
        <v>52</v>
      </c>
      <c r="F2" s="73" t="s">
        <v>69</v>
      </c>
      <c r="G2" s="74" t="s">
        <v>70</v>
      </c>
      <c r="H2" s="74"/>
    </row>
    <row r="3" spans="1:8" ht="51" customHeight="1">
      <c r="A3" s="73"/>
      <c r="B3" s="68" t="s">
        <v>38</v>
      </c>
      <c r="C3" s="67" t="s">
        <v>39</v>
      </c>
      <c r="D3" s="75"/>
      <c r="E3" s="77"/>
      <c r="F3" s="73"/>
      <c r="G3" s="67" t="s">
        <v>40</v>
      </c>
      <c r="H3" s="6" t="s">
        <v>41</v>
      </c>
    </row>
    <row r="4" spans="1:8" s="2" customFormat="1" ht="15" customHeight="1">
      <c r="A4" s="7" t="s">
        <v>1</v>
      </c>
      <c r="B4" s="17">
        <f>B5+B33</f>
        <v>2616693376.4200001</v>
      </c>
      <c r="C4" s="17">
        <f>C5+C33</f>
        <v>2656697655.1700001</v>
      </c>
      <c r="D4" s="18">
        <f>D5+D33</f>
        <v>559917405.99000001</v>
      </c>
      <c r="E4" s="18">
        <f>E5+E33</f>
        <v>491493239.94999993</v>
      </c>
      <c r="F4" s="20">
        <f>D4/E4*100</f>
        <v>113.92169016342135</v>
      </c>
      <c r="G4" s="20">
        <f>D4/B4*100</f>
        <v>21.39789900626587</v>
      </c>
      <c r="H4" s="21">
        <f>D4/C4*100</f>
        <v>21.075691654275627</v>
      </c>
    </row>
    <row r="5" spans="1:8" s="2" customFormat="1" ht="15" customHeight="1" outlineLevel="1">
      <c r="A5" s="7" t="s">
        <v>2</v>
      </c>
      <c r="B5" s="22">
        <f>B6+B20</f>
        <v>812409543</v>
      </c>
      <c r="C5" s="22">
        <f>C6+C20</f>
        <v>812409543</v>
      </c>
      <c r="D5" s="18">
        <f>D6+D20</f>
        <v>163377341.59999996</v>
      </c>
      <c r="E5" s="18">
        <f>E6+E20</f>
        <v>137701514.41</v>
      </c>
      <c r="F5" s="24">
        <f t="shared" ref="F5:F42" si="0">D5/E5*100</f>
        <v>118.64600204290518</v>
      </c>
      <c r="G5" s="24">
        <f t="shared" ref="G5:G42" si="1">D5/B5*100</f>
        <v>20.110219409374906</v>
      </c>
      <c r="H5" s="21">
        <f t="shared" ref="H5:H42" si="2">D5/C5*100</f>
        <v>20.110219409374906</v>
      </c>
    </row>
    <row r="6" spans="1:8" s="2" customFormat="1" ht="15" customHeight="1" outlineLevel="1">
      <c r="A6" s="7" t="s">
        <v>3</v>
      </c>
      <c r="B6" s="22">
        <f>B7+B10+B11+B17+B18+B19</f>
        <v>761604198</v>
      </c>
      <c r="C6" s="22">
        <f>C7+C10+C11+C17+C18+C19</f>
        <v>761604198</v>
      </c>
      <c r="D6" s="18">
        <f>D7+D10+D11+D17+D18+D19</f>
        <v>150821385.30999997</v>
      </c>
      <c r="E6" s="18">
        <f>E7+E10+E11+E17+E18+E19</f>
        <v>125532706.53</v>
      </c>
      <c r="F6" s="24">
        <f t="shared" si="0"/>
        <v>120.14509164904881</v>
      </c>
      <c r="G6" s="24">
        <f t="shared" si="1"/>
        <v>19.80311895681016</v>
      </c>
      <c r="H6" s="21">
        <f t="shared" si="2"/>
        <v>19.80311895681016</v>
      </c>
    </row>
    <row r="7" spans="1:8" ht="15" customHeight="1" outlineLevel="2">
      <c r="A7" s="9" t="s">
        <v>4</v>
      </c>
      <c r="B7" s="25">
        <f>B8+B9</f>
        <v>527588199</v>
      </c>
      <c r="C7" s="25">
        <f>C8+C9</f>
        <v>527588199</v>
      </c>
      <c r="D7" s="16">
        <f>D8+D9</f>
        <v>105964225.03</v>
      </c>
      <c r="E7" s="16">
        <f>E8+E9</f>
        <v>85911326.160000011</v>
      </c>
      <c r="F7" s="20">
        <f t="shared" si="0"/>
        <v>123.34139136981051</v>
      </c>
      <c r="G7" s="20">
        <f t="shared" si="1"/>
        <v>20.084646554044703</v>
      </c>
      <c r="H7" s="21">
        <f t="shared" si="2"/>
        <v>20.084646554044703</v>
      </c>
    </row>
    <row r="8" spans="1:8" ht="15" customHeight="1" outlineLevel="3">
      <c r="A8" s="9" t="s">
        <v>5</v>
      </c>
      <c r="B8" s="25">
        <v>10656216</v>
      </c>
      <c r="C8" s="25">
        <v>10656216</v>
      </c>
      <c r="D8" s="16">
        <v>3203792.51</v>
      </c>
      <c r="E8" s="16">
        <v>2429766.04</v>
      </c>
      <c r="F8" s="20">
        <f t="shared" si="0"/>
        <v>131.85600824349325</v>
      </c>
      <c r="G8" s="20">
        <f t="shared" si="1"/>
        <v>30.065010975753491</v>
      </c>
      <c r="H8" s="21">
        <f t="shared" si="2"/>
        <v>30.065010975753491</v>
      </c>
    </row>
    <row r="9" spans="1:8" ht="15" customHeight="1" outlineLevel="3">
      <c r="A9" s="9" t="s">
        <v>6</v>
      </c>
      <c r="B9" s="25">
        <v>516931983</v>
      </c>
      <c r="C9" s="25">
        <v>516931983</v>
      </c>
      <c r="D9" s="16">
        <v>102760432.52</v>
      </c>
      <c r="E9" s="16">
        <v>83481560.120000005</v>
      </c>
      <c r="F9" s="20">
        <f t="shared" si="0"/>
        <v>123.09356985217778</v>
      </c>
      <c r="G9" s="20">
        <f t="shared" si="1"/>
        <v>19.878907844632241</v>
      </c>
      <c r="H9" s="21">
        <f t="shared" si="2"/>
        <v>19.878907844632241</v>
      </c>
    </row>
    <row r="10" spans="1:8" ht="25.5" outlineLevel="2">
      <c r="A10" s="9" t="s">
        <v>7</v>
      </c>
      <c r="B10" s="25">
        <v>43871840.719999999</v>
      </c>
      <c r="C10" s="25">
        <v>43871840.719999999</v>
      </c>
      <c r="D10" s="16">
        <v>10540854.66</v>
      </c>
      <c r="E10" s="16">
        <v>9526799.4700000007</v>
      </c>
      <c r="F10" s="20">
        <f t="shared" si="0"/>
        <v>110.64423779668367</v>
      </c>
      <c r="G10" s="20">
        <f t="shared" si="1"/>
        <v>24.026470024985084</v>
      </c>
      <c r="H10" s="21">
        <f>D10/C10*100</f>
        <v>24.026470024985084</v>
      </c>
    </row>
    <row r="11" spans="1:8" ht="15" customHeight="1" outlineLevel="2">
      <c r="A11" s="9" t="s">
        <v>8</v>
      </c>
      <c r="B11" s="25">
        <f>B12+B13+B14+B15+B16</f>
        <v>154949158.28</v>
      </c>
      <c r="C11" s="25">
        <f>C12+C13+C14+C15+C16</f>
        <v>154949158.28</v>
      </c>
      <c r="D11" s="16">
        <f>D12+D13+D14+D15+D16</f>
        <v>23014420.950000003</v>
      </c>
      <c r="E11" s="16">
        <f>E12+E13+E14+E15+E16</f>
        <v>22432598.420000002</v>
      </c>
      <c r="F11" s="20">
        <f t="shared" si="0"/>
        <v>102.59364750844588</v>
      </c>
      <c r="G11" s="20">
        <f t="shared" si="1"/>
        <v>14.852885427368326</v>
      </c>
      <c r="H11" s="21">
        <f t="shared" si="2"/>
        <v>14.852885427368326</v>
      </c>
    </row>
    <row r="12" spans="1:8" ht="25.5" customHeight="1" outlineLevel="3">
      <c r="A12" s="9" t="s">
        <v>9</v>
      </c>
      <c r="B12" s="25">
        <v>139182568</v>
      </c>
      <c r="C12" s="25">
        <v>139182568</v>
      </c>
      <c r="D12" s="16">
        <v>19297298.670000002</v>
      </c>
      <c r="E12" s="16">
        <v>14573233.32</v>
      </c>
      <c r="F12" s="20">
        <f t="shared" si="0"/>
        <v>132.41604142518457</v>
      </c>
      <c r="G12" s="20">
        <f t="shared" si="1"/>
        <v>13.864738197674296</v>
      </c>
      <c r="H12" s="21">
        <f t="shared" si="2"/>
        <v>13.864738197674296</v>
      </c>
    </row>
    <row r="13" spans="1:8" ht="15" customHeight="1" outlineLevel="3">
      <c r="A13" s="9" t="s">
        <v>10</v>
      </c>
      <c r="B13" s="25">
        <v>0</v>
      </c>
      <c r="C13" s="25">
        <v>0</v>
      </c>
      <c r="D13" s="16">
        <v>5129.7700000000004</v>
      </c>
      <c r="E13" s="16">
        <v>69806.36</v>
      </c>
      <c r="F13" s="20">
        <f t="shared" si="0"/>
        <v>7.3485711044093991</v>
      </c>
      <c r="G13" s="20" t="e">
        <f t="shared" si="1"/>
        <v>#DIV/0!</v>
      </c>
      <c r="H13" s="21" t="e">
        <f t="shared" si="2"/>
        <v>#DIV/0!</v>
      </c>
    </row>
    <row r="14" spans="1:8" ht="15" customHeight="1" outlineLevel="3">
      <c r="A14" s="9" t="s">
        <v>11</v>
      </c>
      <c r="B14" s="25">
        <v>2529333</v>
      </c>
      <c r="C14" s="25">
        <v>2529333</v>
      </c>
      <c r="D14" s="16">
        <v>-1375650.09</v>
      </c>
      <c r="E14" s="16">
        <v>362538.22</v>
      </c>
      <c r="F14" s="20">
        <f t="shared" si="0"/>
        <v>-379.4496729200028</v>
      </c>
      <c r="G14" s="20">
        <f t="shared" si="1"/>
        <v>-54.387859961499728</v>
      </c>
      <c r="H14" s="21">
        <f t="shared" si="2"/>
        <v>-54.387859961499728</v>
      </c>
    </row>
    <row r="15" spans="1:8" ht="15" customHeight="1" outlineLevel="3">
      <c r="A15" s="9" t="s">
        <v>12</v>
      </c>
      <c r="B15" s="25">
        <v>13237257.279999999</v>
      </c>
      <c r="C15" s="25">
        <v>13237257.279999999</v>
      </c>
      <c r="D15" s="16">
        <v>5087642.5999999996</v>
      </c>
      <c r="E15" s="16">
        <v>7427020.5199999996</v>
      </c>
      <c r="F15" s="20">
        <f t="shared" si="0"/>
        <v>68.501798080396298</v>
      </c>
      <c r="G15" s="20">
        <f t="shared" si="1"/>
        <v>38.434265440219647</v>
      </c>
      <c r="H15" s="21">
        <f t="shared" si="2"/>
        <v>38.434265440219647</v>
      </c>
    </row>
    <row r="16" spans="1:8" ht="15" customHeight="1" outlineLevel="3">
      <c r="A16" s="9" t="s">
        <v>13</v>
      </c>
      <c r="B16" s="25">
        <v>0</v>
      </c>
      <c r="C16" s="25">
        <v>0</v>
      </c>
      <c r="D16" s="16"/>
      <c r="E16" s="16"/>
      <c r="F16" s="20"/>
      <c r="G16" s="20"/>
      <c r="H16" s="21"/>
    </row>
    <row r="17" spans="1:8" ht="15" customHeight="1" outlineLevel="2">
      <c r="A17" s="9" t="s">
        <v>14</v>
      </c>
      <c r="B17" s="25">
        <v>19695000</v>
      </c>
      <c r="C17" s="25">
        <v>19695000</v>
      </c>
      <c r="D17" s="16">
        <v>4338512.28</v>
      </c>
      <c r="E17" s="16">
        <v>5263289.16</v>
      </c>
      <c r="F17" s="20">
        <f t="shared" si="0"/>
        <v>82.429677490871512</v>
      </c>
      <c r="G17" s="20">
        <f t="shared" si="1"/>
        <v>22.028495963442499</v>
      </c>
      <c r="H17" s="21">
        <f t="shared" si="2"/>
        <v>22.028495963442499</v>
      </c>
    </row>
    <row r="18" spans="1:8" ht="15" customHeight="1" outlineLevel="2">
      <c r="A18" s="9" t="s">
        <v>15</v>
      </c>
      <c r="B18" s="25">
        <v>15500000</v>
      </c>
      <c r="C18" s="25">
        <v>15500000</v>
      </c>
      <c r="D18" s="16">
        <v>6963372.3899999997</v>
      </c>
      <c r="E18" s="16">
        <v>2398693.3199999998</v>
      </c>
      <c r="F18" s="20">
        <f t="shared" si="0"/>
        <v>290.29856930605871</v>
      </c>
      <c r="G18" s="20">
        <f t="shared" si="1"/>
        <v>44.924983161290321</v>
      </c>
      <c r="H18" s="21">
        <f t="shared" si="2"/>
        <v>44.924983161290321</v>
      </c>
    </row>
    <row r="19" spans="1:8" ht="25.5" outlineLevel="2">
      <c r="A19" s="9" t="s">
        <v>16</v>
      </c>
      <c r="B19" s="25"/>
      <c r="C19" s="25"/>
      <c r="D19" s="16">
        <v>0</v>
      </c>
      <c r="E19" s="16">
        <v>0</v>
      </c>
      <c r="F19" s="20"/>
      <c r="G19" s="20"/>
      <c r="H19" s="21"/>
    </row>
    <row r="20" spans="1:8" s="2" customFormat="1" ht="14.25" outlineLevel="2">
      <c r="A20" s="7" t="s">
        <v>17</v>
      </c>
      <c r="B20" s="22">
        <f>B21+B22+B23+B26+B28+B29</f>
        <v>50805345</v>
      </c>
      <c r="C20" s="22">
        <f>C21+C22+C23+C26+C28+C29</f>
        <v>50805345</v>
      </c>
      <c r="D20" s="18">
        <f>D21+D22+D23+D26+D28+D29</f>
        <v>12555956.289999999</v>
      </c>
      <c r="E20" s="18">
        <f>E21+E22+E23+E26+E28+E29</f>
        <v>12168807.879999999</v>
      </c>
      <c r="F20" s="24">
        <f t="shared" si="0"/>
        <v>103.18148181660666</v>
      </c>
      <c r="G20" s="24">
        <f t="shared" si="1"/>
        <v>24.713849084185924</v>
      </c>
      <c r="H20" s="21">
        <f t="shared" si="2"/>
        <v>24.713849084185924</v>
      </c>
    </row>
    <row r="21" spans="1:8" ht="25.5" outlineLevel="2">
      <c r="A21" s="9" t="s">
        <v>18</v>
      </c>
      <c r="B21" s="25">
        <v>11625490</v>
      </c>
      <c r="C21" s="25">
        <v>11625490</v>
      </c>
      <c r="D21" s="16">
        <v>2745875.04</v>
      </c>
      <c r="E21" s="16">
        <v>2210335.31</v>
      </c>
      <c r="F21" s="20">
        <f t="shared" si="0"/>
        <v>124.2288908645268</v>
      </c>
      <c r="G21" s="20">
        <f t="shared" si="1"/>
        <v>23.619434879734101</v>
      </c>
      <c r="H21" s="21">
        <f t="shared" si="2"/>
        <v>23.619434879734101</v>
      </c>
    </row>
    <row r="22" spans="1:8" outlineLevel="2">
      <c r="A22" s="9" t="s">
        <v>19</v>
      </c>
      <c r="B22" s="25">
        <v>1400000</v>
      </c>
      <c r="C22" s="25">
        <v>1400000</v>
      </c>
      <c r="D22" s="16">
        <v>754145.54</v>
      </c>
      <c r="E22" s="16">
        <v>712423.92</v>
      </c>
      <c r="F22" s="20">
        <f t="shared" si="0"/>
        <v>105.8562912935321</v>
      </c>
      <c r="G22" s="20">
        <f t="shared" si="1"/>
        <v>53.867538571428575</v>
      </c>
      <c r="H22" s="21">
        <f t="shared" si="2"/>
        <v>53.867538571428575</v>
      </c>
    </row>
    <row r="23" spans="1:8" ht="25.5" outlineLevel="2">
      <c r="A23" s="9" t="s">
        <v>20</v>
      </c>
      <c r="B23" s="25">
        <f>B24+B25</f>
        <v>25245841</v>
      </c>
      <c r="C23" s="25">
        <f>C24+C25</f>
        <v>25245841</v>
      </c>
      <c r="D23" s="16">
        <f>D24+D25</f>
        <v>5901697.1699999999</v>
      </c>
      <c r="E23" s="16">
        <f>E24+E25</f>
        <v>6153009.1200000001</v>
      </c>
      <c r="F23" s="20">
        <f t="shared" si="0"/>
        <v>95.915625264017152</v>
      </c>
      <c r="G23" s="20">
        <f t="shared" si="1"/>
        <v>23.376908576743393</v>
      </c>
      <c r="H23" s="21">
        <f t="shared" si="2"/>
        <v>23.376908576743393</v>
      </c>
    </row>
    <row r="24" spans="1:8" ht="15" customHeight="1" outlineLevel="3">
      <c r="A24" s="9" t="s">
        <v>21</v>
      </c>
      <c r="B24" s="25">
        <v>25245841</v>
      </c>
      <c r="C24" s="25">
        <v>25245841</v>
      </c>
      <c r="D24" s="16">
        <v>5863447.1699999999</v>
      </c>
      <c r="E24" s="16">
        <v>5873303.8700000001</v>
      </c>
      <c r="F24" s="20">
        <f t="shared" si="0"/>
        <v>99.832177932247873</v>
      </c>
      <c r="G24" s="20">
        <f t="shared" si="1"/>
        <v>23.225398472564255</v>
      </c>
      <c r="H24" s="21">
        <f t="shared" si="2"/>
        <v>23.225398472564255</v>
      </c>
    </row>
    <row r="25" spans="1:8" ht="15" customHeight="1" outlineLevel="3">
      <c r="A25" s="9" t="s">
        <v>22</v>
      </c>
      <c r="B25" s="25"/>
      <c r="C25" s="25"/>
      <c r="D25" s="16">
        <v>38250</v>
      </c>
      <c r="E25" s="16">
        <v>279705.25</v>
      </c>
      <c r="F25" s="20">
        <f t="shared" si="0"/>
        <v>13.675109780742407</v>
      </c>
      <c r="G25" s="20"/>
      <c r="H25" s="21"/>
    </row>
    <row r="26" spans="1:8" ht="25.5" customHeight="1" outlineLevel="2">
      <c r="A26" s="9" t="s">
        <v>23</v>
      </c>
      <c r="B26" s="25">
        <v>10334014</v>
      </c>
      <c r="C26" s="25">
        <v>10334014</v>
      </c>
      <c r="D26" s="16">
        <v>1690352.28</v>
      </c>
      <c r="E26" s="16">
        <v>2549425.92</v>
      </c>
      <c r="F26" s="20">
        <f t="shared" si="0"/>
        <v>66.303251517894665</v>
      </c>
      <c r="G26" s="20">
        <f t="shared" si="1"/>
        <v>16.357170408323427</v>
      </c>
      <c r="H26" s="21">
        <f t="shared" si="2"/>
        <v>16.357170408323427</v>
      </c>
    </row>
    <row r="27" spans="1:8" ht="25.5" outlineLevel="3">
      <c r="A27" s="9" t="s">
        <v>24</v>
      </c>
      <c r="B27" s="25">
        <v>10334014</v>
      </c>
      <c r="C27" s="25">
        <v>10334014</v>
      </c>
      <c r="D27" s="16">
        <v>1690352.28</v>
      </c>
      <c r="E27" s="16">
        <v>2549425.92</v>
      </c>
      <c r="F27" s="20">
        <f t="shared" si="0"/>
        <v>66.303251517894665</v>
      </c>
      <c r="G27" s="20">
        <f t="shared" si="1"/>
        <v>16.357170408323427</v>
      </c>
      <c r="H27" s="21">
        <f t="shared" si="2"/>
        <v>16.357170408323427</v>
      </c>
    </row>
    <row r="28" spans="1:8" outlineLevel="2">
      <c r="A28" s="9" t="s">
        <v>25</v>
      </c>
      <c r="B28" s="25">
        <v>2200000</v>
      </c>
      <c r="C28" s="25">
        <v>2200000</v>
      </c>
      <c r="D28" s="16">
        <v>1237469.45</v>
      </c>
      <c r="E28" s="16">
        <v>672141.92</v>
      </c>
      <c r="F28" s="20">
        <f t="shared" si="0"/>
        <v>184.10835765161022</v>
      </c>
      <c r="G28" s="20">
        <f t="shared" si="1"/>
        <v>56.248611363636357</v>
      </c>
      <c r="H28" s="21">
        <f t="shared" si="2"/>
        <v>56.248611363636357</v>
      </c>
    </row>
    <row r="29" spans="1:8" ht="15" customHeight="1" outlineLevel="2">
      <c r="A29" s="9" t="s">
        <v>26</v>
      </c>
      <c r="B29" s="25">
        <f>B30+B31</f>
        <v>0</v>
      </c>
      <c r="C29" s="25">
        <f>C30+C31</f>
        <v>0</v>
      </c>
      <c r="D29" s="25">
        <f t="shared" ref="D29" si="3">D30+D31+D32</f>
        <v>226416.81</v>
      </c>
      <c r="E29" s="25">
        <f>E30+E31+E32</f>
        <v>-128528.31</v>
      </c>
      <c r="F29" s="20"/>
      <c r="G29" s="20"/>
      <c r="H29" s="21"/>
    </row>
    <row r="30" spans="1:8" ht="15" customHeight="1" outlineLevel="3">
      <c r="A30" s="9" t="s">
        <v>27</v>
      </c>
      <c r="B30" s="25"/>
      <c r="C30" s="25"/>
      <c r="D30" s="16">
        <v>8861.94</v>
      </c>
      <c r="E30" s="16">
        <v>6710</v>
      </c>
      <c r="F30" s="20"/>
      <c r="G30" s="20"/>
      <c r="H30" s="21"/>
    </row>
    <row r="31" spans="1:8" ht="15" customHeight="1" outlineLevel="3">
      <c r="A31" s="9" t="s">
        <v>28</v>
      </c>
      <c r="B31" s="25"/>
      <c r="C31" s="25"/>
      <c r="D31" s="16">
        <v>215554.87</v>
      </c>
      <c r="E31" s="16">
        <v>-135238.31</v>
      </c>
      <c r="F31" s="20"/>
      <c r="G31" s="20"/>
      <c r="H31" s="21"/>
    </row>
    <row r="32" spans="1:8" ht="15" customHeight="1" outlineLevel="3">
      <c r="A32" s="9" t="s">
        <v>47</v>
      </c>
      <c r="B32" s="25"/>
      <c r="C32" s="25"/>
      <c r="D32" s="16">
        <v>2000</v>
      </c>
      <c r="E32" s="16">
        <v>0</v>
      </c>
      <c r="F32" s="20"/>
      <c r="G32" s="20"/>
      <c r="H32" s="21"/>
    </row>
    <row r="33" spans="1:8">
      <c r="A33" s="5" t="s">
        <v>29</v>
      </c>
      <c r="B33" s="26">
        <f>B34+B40+B41</f>
        <v>1804283833.4199998</v>
      </c>
      <c r="C33" s="26">
        <f>C34+C40+C41+C39</f>
        <v>1844288112.1700001</v>
      </c>
      <c r="D33" s="26">
        <f>D34+D40+D41+D39</f>
        <v>396540064.39000005</v>
      </c>
      <c r="E33" s="26">
        <f>E34+E40+E41+E39</f>
        <v>353791725.53999996</v>
      </c>
      <c r="F33" s="24">
        <f t="shared" si="0"/>
        <v>112.08291086648575</v>
      </c>
      <c r="G33" s="24">
        <f t="shared" si="1"/>
        <v>21.977698688258087</v>
      </c>
      <c r="H33" s="21">
        <f t="shared" si="2"/>
        <v>21.500982507740002</v>
      </c>
    </row>
    <row r="34" spans="1:8" ht="46.5" customHeight="1">
      <c r="A34" s="11" t="s">
        <v>30</v>
      </c>
      <c r="B34" s="26">
        <f>B35+B36+B37+B38</f>
        <v>1804283833.4199998</v>
      </c>
      <c r="C34" s="26">
        <f>C35+C36+C37+C38</f>
        <v>1844288112.1700001</v>
      </c>
      <c r="D34" s="26">
        <f>D35+D36+D37+D38</f>
        <v>396692035.90000004</v>
      </c>
      <c r="E34" s="26">
        <f>E35+E36+E37+E38</f>
        <v>353294595.18000001</v>
      </c>
      <c r="F34" s="24">
        <f t="shared" si="0"/>
        <v>112.2836412761677</v>
      </c>
      <c r="G34" s="24">
        <f t="shared" si="1"/>
        <v>21.986121504401819</v>
      </c>
      <c r="H34" s="21">
        <f t="shared" si="2"/>
        <v>21.509222625376566</v>
      </c>
    </row>
    <row r="35" spans="1:8">
      <c r="A35" s="12" t="s">
        <v>31</v>
      </c>
      <c r="B35" s="28"/>
      <c r="C35" s="29">
        <v>2187360</v>
      </c>
      <c r="D35" s="71">
        <v>364560</v>
      </c>
      <c r="E35" s="29">
        <v>637980</v>
      </c>
      <c r="F35" s="20"/>
      <c r="G35" s="20"/>
      <c r="H35" s="21"/>
    </row>
    <row r="36" spans="1:8" ht="26.25">
      <c r="A36" s="12" t="s">
        <v>32</v>
      </c>
      <c r="B36" s="28">
        <v>327601885.87</v>
      </c>
      <c r="C36" s="29">
        <v>327202530.30000001</v>
      </c>
      <c r="D36" s="71">
        <v>62261207.350000001</v>
      </c>
      <c r="E36" s="29">
        <v>64108813.600000001</v>
      </c>
      <c r="F36" s="20">
        <f t="shared" si="0"/>
        <v>97.118015220921194</v>
      </c>
      <c r="G36" s="20">
        <f t="shared" si="1"/>
        <v>19.005143143378206</v>
      </c>
      <c r="H36" s="21">
        <f t="shared" si="2"/>
        <v>19.028339204136039</v>
      </c>
    </row>
    <row r="37" spans="1:8">
      <c r="A37" s="12" t="s">
        <v>33</v>
      </c>
      <c r="B37" s="28">
        <v>1406942958.5</v>
      </c>
      <c r="C37" s="29">
        <v>1438513282.5</v>
      </c>
      <c r="D37" s="71">
        <v>321506367.30000001</v>
      </c>
      <c r="E37" s="29">
        <v>278198645.38999999</v>
      </c>
      <c r="F37" s="20">
        <f t="shared" si="0"/>
        <v>115.56719366813881</v>
      </c>
      <c r="G37" s="20">
        <f t="shared" si="1"/>
        <v>22.851414505302419</v>
      </c>
      <c r="H37" s="21">
        <f t="shared" si="2"/>
        <v>22.349906060043629</v>
      </c>
    </row>
    <row r="38" spans="1:8">
      <c r="A38" s="12" t="s">
        <v>34</v>
      </c>
      <c r="B38" s="28">
        <v>69738989.049999997</v>
      </c>
      <c r="C38" s="29">
        <v>76384939.370000005</v>
      </c>
      <c r="D38" s="71">
        <v>12559901.25</v>
      </c>
      <c r="E38" s="29">
        <v>10349156.189999999</v>
      </c>
      <c r="F38" s="20">
        <f t="shared" si="0"/>
        <v>121.36159721056447</v>
      </c>
      <c r="G38" s="20">
        <f t="shared" si="1"/>
        <v>18.00986997530903</v>
      </c>
      <c r="H38" s="21">
        <f t="shared" si="2"/>
        <v>16.442902689444132</v>
      </c>
    </row>
    <row r="39" spans="1:8">
      <c r="A39" s="12" t="s">
        <v>56</v>
      </c>
      <c r="B39" s="28"/>
      <c r="C39" s="29"/>
      <c r="D39" s="71"/>
      <c r="E39" s="29">
        <v>-143972.73000000001</v>
      </c>
      <c r="F39" s="20">
        <f t="shared" si="0"/>
        <v>0</v>
      </c>
      <c r="G39" s="20"/>
      <c r="H39" s="21"/>
    </row>
    <row r="40" spans="1:8" ht="51.75">
      <c r="A40" s="12" t="s">
        <v>35</v>
      </c>
      <c r="B40" s="28"/>
      <c r="C40" s="29"/>
      <c r="D40" s="71">
        <v>8468.93</v>
      </c>
      <c r="E40" s="29">
        <v>882041.69</v>
      </c>
      <c r="F40" s="20">
        <f t="shared" si="0"/>
        <v>0.96015076112785558</v>
      </c>
      <c r="G40" s="20"/>
      <c r="H40" s="21"/>
    </row>
    <row r="41" spans="1:8" ht="39">
      <c r="A41" s="12" t="s">
        <v>36</v>
      </c>
      <c r="B41" s="28"/>
      <c r="C41" s="29"/>
      <c r="D41" s="71">
        <v>-160440.44</v>
      </c>
      <c r="E41" s="29">
        <v>-240938.6</v>
      </c>
      <c r="F41" s="20">
        <f t="shared" si="0"/>
        <v>66.589761872941892</v>
      </c>
      <c r="G41" s="20"/>
      <c r="H41" s="21"/>
    </row>
    <row r="42" spans="1:8" s="2" customFormat="1" ht="14.25">
      <c r="A42" s="43" t="s">
        <v>37</v>
      </c>
      <c r="B42" s="44">
        <v>-45000000</v>
      </c>
      <c r="C42" s="44">
        <v>-52616840.109999999</v>
      </c>
      <c r="D42" s="44">
        <v>13720096.1</v>
      </c>
      <c r="E42" s="44">
        <v>-1125156.0900000001</v>
      </c>
      <c r="F42" s="45">
        <f t="shared" si="0"/>
        <v>-1219.3949107985541</v>
      </c>
      <c r="G42" s="45">
        <f t="shared" si="1"/>
        <v>-30.489102444444445</v>
      </c>
      <c r="H42" s="46">
        <f t="shared" si="2"/>
        <v>-26.075484714241615</v>
      </c>
    </row>
    <row r="43" spans="1:8">
      <c r="E43" s="39"/>
      <c r="F43" s="4"/>
    </row>
    <row r="44" spans="1:8">
      <c r="E44" s="39"/>
      <c r="F44" s="4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F12" sqref="F12"/>
    </sheetView>
  </sheetViews>
  <sheetFormatPr defaultRowHeight="15" outlineLevelRow="3"/>
  <cols>
    <col min="1" max="1" width="62.85546875" style="1" customWidth="1"/>
    <col min="2" max="4" width="17.28515625" style="1" bestFit="1" customWidth="1"/>
    <col min="5" max="5" width="17.28515625" style="40" bestFit="1" customWidth="1"/>
    <col min="6" max="6" width="11.7109375" style="1" customWidth="1"/>
    <col min="7" max="7" width="9.28515625" style="1" customWidth="1"/>
    <col min="8" max="8" width="8.7109375" style="1" customWidth="1"/>
    <col min="9" max="254" width="9.140625" style="1"/>
    <col min="255" max="255" width="0" style="1" hidden="1" customWidth="1"/>
    <col min="256" max="256" width="62.85546875" style="1" customWidth="1"/>
    <col min="257" max="258" width="17.28515625" style="1" bestFit="1" customWidth="1"/>
    <col min="259" max="259" width="15.7109375" style="1" customWidth="1"/>
    <col min="260" max="261" width="17.28515625" style="1" bestFit="1" customWidth="1"/>
    <col min="262" max="262" width="15" style="1" customWidth="1"/>
    <col min="263" max="263" width="16.7109375" style="1" customWidth="1"/>
    <col min="264" max="264" width="14.7109375" style="1" customWidth="1"/>
    <col min="265" max="510" width="9.140625" style="1"/>
    <col min="511" max="511" width="0" style="1" hidden="1" customWidth="1"/>
    <col min="512" max="512" width="62.85546875" style="1" customWidth="1"/>
    <col min="513" max="514" width="17.28515625" style="1" bestFit="1" customWidth="1"/>
    <col min="515" max="515" width="15.7109375" style="1" customWidth="1"/>
    <col min="516" max="517" width="17.28515625" style="1" bestFit="1" customWidth="1"/>
    <col min="518" max="518" width="15" style="1" customWidth="1"/>
    <col min="519" max="519" width="16.7109375" style="1" customWidth="1"/>
    <col min="520" max="520" width="14.7109375" style="1" customWidth="1"/>
    <col min="521" max="766" width="9.140625" style="1"/>
    <col min="767" max="767" width="0" style="1" hidden="1" customWidth="1"/>
    <col min="768" max="768" width="62.85546875" style="1" customWidth="1"/>
    <col min="769" max="770" width="17.28515625" style="1" bestFit="1" customWidth="1"/>
    <col min="771" max="771" width="15.7109375" style="1" customWidth="1"/>
    <col min="772" max="773" width="17.28515625" style="1" bestFit="1" customWidth="1"/>
    <col min="774" max="774" width="15" style="1" customWidth="1"/>
    <col min="775" max="775" width="16.7109375" style="1" customWidth="1"/>
    <col min="776" max="776" width="14.7109375" style="1" customWidth="1"/>
    <col min="777" max="1022" width="9.140625" style="1"/>
    <col min="1023" max="1023" width="0" style="1" hidden="1" customWidth="1"/>
    <col min="1024" max="1024" width="62.85546875" style="1" customWidth="1"/>
    <col min="1025" max="1026" width="17.28515625" style="1" bestFit="1" customWidth="1"/>
    <col min="1027" max="1027" width="15.7109375" style="1" customWidth="1"/>
    <col min="1028" max="1029" width="17.28515625" style="1" bestFit="1" customWidth="1"/>
    <col min="1030" max="1030" width="15" style="1" customWidth="1"/>
    <col min="1031" max="1031" width="16.7109375" style="1" customWidth="1"/>
    <col min="1032" max="1032" width="14.7109375" style="1" customWidth="1"/>
    <col min="1033" max="1278" width="9.140625" style="1"/>
    <col min="1279" max="1279" width="0" style="1" hidden="1" customWidth="1"/>
    <col min="1280" max="1280" width="62.85546875" style="1" customWidth="1"/>
    <col min="1281" max="1282" width="17.28515625" style="1" bestFit="1" customWidth="1"/>
    <col min="1283" max="1283" width="15.7109375" style="1" customWidth="1"/>
    <col min="1284" max="1285" width="17.28515625" style="1" bestFit="1" customWidth="1"/>
    <col min="1286" max="1286" width="15" style="1" customWidth="1"/>
    <col min="1287" max="1287" width="16.7109375" style="1" customWidth="1"/>
    <col min="1288" max="1288" width="14.7109375" style="1" customWidth="1"/>
    <col min="1289" max="1534" width="9.140625" style="1"/>
    <col min="1535" max="1535" width="0" style="1" hidden="1" customWidth="1"/>
    <col min="1536" max="1536" width="62.85546875" style="1" customWidth="1"/>
    <col min="1537" max="1538" width="17.28515625" style="1" bestFit="1" customWidth="1"/>
    <col min="1539" max="1539" width="15.7109375" style="1" customWidth="1"/>
    <col min="1540" max="1541" width="17.28515625" style="1" bestFit="1" customWidth="1"/>
    <col min="1542" max="1542" width="15" style="1" customWidth="1"/>
    <col min="1543" max="1543" width="16.7109375" style="1" customWidth="1"/>
    <col min="1544" max="1544" width="14.7109375" style="1" customWidth="1"/>
    <col min="1545" max="1790" width="9.140625" style="1"/>
    <col min="1791" max="1791" width="0" style="1" hidden="1" customWidth="1"/>
    <col min="1792" max="1792" width="62.85546875" style="1" customWidth="1"/>
    <col min="1793" max="1794" width="17.28515625" style="1" bestFit="1" customWidth="1"/>
    <col min="1795" max="1795" width="15.7109375" style="1" customWidth="1"/>
    <col min="1796" max="1797" width="17.28515625" style="1" bestFit="1" customWidth="1"/>
    <col min="1798" max="1798" width="15" style="1" customWidth="1"/>
    <col min="1799" max="1799" width="16.7109375" style="1" customWidth="1"/>
    <col min="1800" max="1800" width="14.7109375" style="1" customWidth="1"/>
    <col min="1801" max="2046" width="9.140625" style="1"/>
    <col min="2047" max="2047" width="0" style="1" hidden="1" customWidth="1"/>
    <col min="2048" max="2048" width="62.85546875" style="1" customWidth="1"/>
    <col min="2049" max="2050" width="17.28515625" style="1" bestFit="1" customWidth="1"/>
    <col min="2051" max="2051" width="15.7109375" style="1" customWidth="1"/>
    <col min="2052" max="2053" width="17.28515625" style="1" bestFit="1" customWidth="1"/>
    <col min="2054" max="2054" width="15" style="1" customWidth="1"/>
    <col min="2055" max="2055" width="16.7109375" style="1" customWidth="1"/>
    <col min="2056" max="2056" width="14.7109375" style="1" customWidth="1"/>
    <col min="2057" max="2302" width="9.140625" style="1"/>
    <col min="2303" max="2303" width="0" style="1" hidden="1" customWidth="1"/>
    <col min="2304" max="2304" width="62.85546875" style="1" customWidth="1"/>
    <col min="2305" max="2306" width="17.28515625" style="1" bestFit="1" customWidth="1"/>
    <col min="2307" max="2307" width="15.7109375" style="1" customWidth="1"/>
    <col min="2308" max="2309" width="17.28515625" style="1" bestFit="1" customWidth="1"/>
    <col min="2310" max="2310" width="15" style="1" customWidth="1"/>
    <col min="2311" max="2311" width="16.7109375" style="1" customWidth="1"/>
    <col min="2312" max="2312" width="14.7109375" style="1" customWidth="1"/>
    <col min="2313" max="2558" width="9.140625" style="1"/>
    <col min="2559" max="2559" width="0" style="1" hidden="1" customWidth="1"/>
    <col min="2560" max="2560" width="62.85546875" style="1" customWidth="1"/>
    <col min="2561" max="2562" width="17.28515625" style="1" bestFit="1" customWidth="1"/>
    <col min="2563" max="2563" width="15.7109375" style="1" customWidth="1"/>
    <col min="2564" max="2565" width="17.28515625" style="1" bestFit="1" customWidth="1"/>
    <col min="2566" max="2566" width="15" style="1" customWidth="1"/>
    <col min="2567" max="2567" width="16.7109375" style="1" customWidth="1"/>
    <col min="2568" max="2568" width="14.7109375" style="1" customWidth="1"/>
    <col min="2569" max="2814" width="9.140625" style="1"/>
    <col min="2815" max="2815" width="0" style="1" hidden="1" customWidth="1"/>
    <col min="2816" max="2816" width="62.85546875" style="1" customWidth="1"/>
    <col min="2817" max="2818" width="17.28515625" style="1" bestFit="1" customWidth="1"/>
    <col min="2819" max="2819" width="15.7109375" style="1" customWidth="1"/>
    <col min="2820" max="2821" width="17.28515625" style="1" bestFit="1" customWidth="1"/>
    <col min="2822" max="2822" width="15" style="1" customWidth="1"/>
    <col min="2823" max="2823" width="16.7109375" style="1" customWidth="1"/>
    <col min="2824" max="2824" width="14.7109375" style="1" customWidth="1"/>
    <col min="2825" max="3070" width="9.140625" style="1"/>
    <col min="3071" max="3071" width="0" style="1" hidden="1" customWidth="1"/>
    <col min="3072" max="3072" width="62.85546875" style="1" customWidth="1"/>
    <col min="3073" max="3074" width="17.28515625" style="1" bestFit="1" customWidth="1"/>
    <col min="3075" max="3075" width="15.7109375" style="1" customWidth="1"/>
    <col min="3076" max="3077" width="17.28515625" style="1" bestFit="1" customWidth="1"/>
    <col min="3078" max="3078" width="15" style="1" customWidth="1"/>
    <col min="3079" max="3079" width="16.7109375" style="1" customWidth="1"/>
    <col min="3080" max="3080" width="14.7109375" style="1" customWidth="1"/>
    <col min="3081" max="3326" width="9.140625" style="1"/>
    <col min="3327" max="3327" width="0" style="1" hidden="1" customWidth="1"/>
    <col min="3328" max="3328" width="62.85546875" style="1" customWidth="1"/>
    <col min="3329" max="3330" width="17.28515625" style="1" bestFit="1" customWidth="1"/>
    <col min="3331" max="3331" width="15.7109375" style="1" customWidth="1"/>
    <col min="3332" max="3333" width="17.28515625" style="1" bestFit="1" customWidth="1"/>
    <col min="3334" max="3334" width="15" style="1" customWidth="1"/>
    <col min="3335" max="3335" width="16.7109375" style="1" customWidth="1"/>
    <col min="3336" max="3336" width="14.7109375" style="1" customWidth="1"/>
    <col min="3337" max="3582" width="9.140625" style="1"/>
    <col min="3583" max="3583" width="0" style="1" hidden="1" customWidth="1"/>
    <col min="3584" max="3584" width="62.85546875" style="1" customWidth="1"/>
    <col min="3585" max="3586" width="17.28515625" style="1" bestFit="1" customWidth="1"/>
    <col min="3587" max="3587" width="15.7109375" style="1" customWidth="1"/>
    <col min="3588" max="3589" width="17.28515625" style="1" bestFit="1" customWidth="1"/>
    <col min="3590" max="3590" width="15" style="1" customWidth="1"/>
    <col min="3591" max="3591" width="16.7109375" style="1" customWidth="1"/>
    <col min="3592" max="3592" width="14.7109375" style="1" customWidth="1"/>
    <col min="3593" max="3838" width="9.140625" style="1"/>
    <col min="3839" max="3839" width="0" style="1" hidden="1" customWidth="1"/>
    <col min="3840" max="3840" width="62.85546875" style="1" customWidth="1"/>
    <col min="3841" max="3842" width="17.28515625" style="1" bestFit="1" customWidth="1"/>
    <col min="3843" max="3843" width="15.7109375" style="1" customWidth="1"/>
    <col min="3844" max="3845" width="17.28515625" style="1" bestFit="1" customWidth="1"/>
    <col min="3846" max="3846" width="15" style="1" customWidth="1"/>
    <col min="3847" max="3847" width="16.7109375" style="1" customWidth="1"/>
    <col min="3848" max="3848" width="14.7109375" style="1" customWidth="1"/>
    <col min="3849" max="4094" width="9.140625" style="1"/>
    <col min="4095" max="4095" width="0" style="1" hidden="1" customWidth="1"/>
    <col min="4096" max="4096" width="62.85546875" style="1" customWidth="1"/>
    <col min="4097" max="4098" width="17.28515625" style="1" bestFit="1" customWidth="1"/>
    <col min="4099" max="4099" width="15.7109375" style="1" customWidth="1"/>
    <col min="4100" max="4101" width="17.28515625" style="1" bestFit="1" customWidth="1"/>
    <col min="4102" max="4102" width="15" style="1" customWidth="1"/>
    <col min="4103" max="4103" width="16.7109375" style="1" customWidth="1"/>
    <col min="4104" max="4104" width="14.7109375" style="1" customWidth="1"/>
    <col min="4105" max="4350" width="9.140625" style="1"/>
    <col min="4351" max="4351" width="0" style="1" hidden="1" customWidth="1"/>
    <col min="4352" max="4352" width="62.85546875" style="1" customWidth="1"/>
    <col min="4353" max="4354" width="17.28515625" style="1" bestFit="1" customWidth="1"/>
    <col min="4355" max="4355" width="15.7109375" style="1" customWidth="1"/>
    <col min="4356" max="4357" width="17.28515625" style="1" bestFit="1" customWidth="1"/>
    <col min="4358" max="4358" width="15" style="1" customWidth="1"/>
    <col min="4359" max="4359" width="16.7109375" style="1" customWidth="1"/>
    <col min="4360" max="4360" width="14.7109375" style="1" customWidth="1"/>
    <col min="4361" max="4606" width="9.140625" style="1"/>
    <col min="4607" max="4607" width="0" style="1" hidden="1" customWidth="1"/>
    <col min="4608" max="4608" width="62.85546875" style="1" customWidth="1"/>
    <col min="4609" max="4610" width="17.28515625" style="1" bestFit="1" customWidth="1"/>
    <col min="4611" max="4611" width="15.7109375" style="1" customWidth="1"/>
    <col min="4612" max="4613" width="17.28515625" style="1" bestFit="1" customWidth="1"/>
    <col min="4614" max="4614" width="15" style="1" customWidth="1"/>
    <col min="4615" max="4615" width="16.7109375" style="1" customWidth="1"/>
    <col min="4616" max="4616" width="14.7109375" style="1" customWidth="1"/>
    <col min="4617" max="4862" width="9.140625" style="1"/>
    <col min="4863" max="4863" width="0" style="1" hidden="1" customWidth="1"/>
    <col min="4864" max="4864" width="62.85546875" style="1" customWidth="1"/>
    <col min="4865" max="4866" width="17.28515625" style="1" bestFit="1" customWidth="1"/>
    <col min="4867" max="4867" width="15.7109375" style="1" customWidth="1"/>
    <col min="4868" max="4869" width="17.28515625" style="1" bestFit="1" customWidth="1"/>
    <col min="4870" max="4870" width="15" style="1" customWidth="1"/>
    <col min="4871" max="4871" width="16.7109375" style="1" customWidth="1"/>
    <col min="4872" max="4872" width="14.7109375" style="1" customWidth="1"/>
    <col min="4873" max="5118" width="9.140625" style="1"/>
    <col min="5119" max="5119" width="0" style="1" hidden="1" customWidth="1"/>
    <col min="5120" max="5120" width="62.85546875" style="1" customWidth="1"/>
    <col min="5121" max="5122" width="17.28515625" style="1" bestFit="1" customWidth="1"/>
    <col min="5123" max="5123" width="15.7109375" style="1" customWidth="1"/>
    <col min="5124" max="5125" width="17.28515625" style="1" bestFit="1" customWidth="1"/>
    <col min="5126" max="5126" width="15" style="1" customWidth="1"/>
    <col min="5127" max="5127" width="16.7109375" style="1" customWidth="1"/>
    <col min="5128" max="5128" width="14.7109375" style="1" customWidth="1"/>
    <col min="5129" max="5374" width="9.140625" style="1"/>
    <col min="5375" max="5375" width="0" style="1" hidden="1" customWidth="1"/>
    <col min="5376" max="5376" width="62.85546875" style="1" customWidth="1"/>
    <col min="5377" max="5378" width="17.28515625" style="1" bestFit="1" customWidth="1"/>
    <col min="5379" max="5379" width="15.7109375" style="1" customWidth="1"/>
    <col min="5380" max="5381" width="17.28515625" style="1" bestFit="1" customWidth="1"/>
    <col min="5382" max="5382" width="15" style="1" customWidth="1"/>
    <col min="5383" max="5383" width="16.7109375" style="1" customWidth="1"/>
    <col min="5384" max="5384" width="14.7109375" style="1" customWidth="1"/>
    <col min="5385" max="5630" width="9.140625" style="1"/>
    <col min="5631" max="5631" width="0" style="1" hidden="1" customWidth="1"/>
    <col min="5632" max="5632" width="62.85546875" style="1" customWidth="1"/>
    <col min="5633" max="5634" width="17.28515625" style="1" bestFit="1" customWidth="1"/>
    <col min="5635" max="5635" width="15.7109375" style="1" customWidth="1"/>
    <col min="5636" max="5637" width="17.28515625" style="1" bestFit="1" customWidth="1"/>
    <col min="5638" max="5638" width="15" style="1" customWidth="1"/>
    <col min="5639" max="5639" width="16.7109375" style="1" customWidth="1"/>
    <col min="5640" max="5640" width="14.7109375" style="1" customWidth="1"/>
    <col min="5641" max="5886" width="9.140625" style="1"/>
    <col min="5887" max="5887" width="0" style="1" hidden="1" customWidth="1"/>
    <col min="5888" max="5888" width="62.85546875" style="1" customWidth="1"/>
    <col min="5889" max="5890" width="17.28515625" style="1" bestFit="1" customWidth="1"/>
    <col min="5891" max="5891" width="15.7109375" style="1" customWidth="1"/>
    <col min="5892" max="5893" width="17.28515625" style="1" bestFit="1" customWidth="1"/>
    <col min="5894" max="5894" width="15" style="1" customWidth="1"/>
    <col min="5895" max="5895" width="16.7109375" style="1" customWidth="1"/>
    <col min="5896" max="5896" width="14.7109375" style="1" customWidth="1"/>
    <col min="5897" max="6142" width="9.140625" style="1"/>
    <col min="6143" max="6143" width="0" style="1" hidden="1" customWidth="1"/>
    <col min="6144" max="6144" width="62.85546875" style="1" customWidth="1"/>
    <col min="6145" max="6146" width="17.28515625" style="1" bestFit="1" customWidth="1"/>
    <col min="6147" max="6147" width="15.7109375" style="1" customWidth="1"/>
    <col min="6148" max="6149" width="17.28515625" style="1" bestFit="1" customWidth="1"/>
    <col min="6150" max="6150" width="15" style="1" customWidth="1"/>
    <col min="6151" max="6151" width="16.7109375" style="1" customWidth="1"/>
    <col min="6152" max="6152" width="14.7109375" style="1" customWidth="1"/>
    <col min="6153" max="6398" width="9.140625" style="1"/>
    <col min="6399" max="6399" width="0" style="1" hidden="1" customWidth="1"/>
    <col min="6400" max="6400" width="62.85546875" style="1" customWidth="1"/>
    <col min="6401" max="6402" width="17.28515625" style="1" bestFit="1" customWidth="1"/>
    <col min="6403" max="6403" width="15.7109375" style="1" customWidth="1"/>
    <col min="6404" max="6405" width="17.28515625" style="1" bestFit="1" customWidth="1"/>
    <col min="6406" max="6406" width="15" style="1" customWidth="1"/>
    <col min="6407" max="6407" width="16.7109375" style="1" customWidth="1"/>
    <col min="6408" max="6408" width="14.7109375" style="1" customWidth="1"/>
    <col min="6409" max="6654" width="9.140625" style="1"/>
    <col min="6655" max="6655" width="0" style="1" hidden="1" customWidth="1"/>
    <col min="6656" max="6656" width="62.85546875" style="1" customWidth="1"/>
    <col min="6657" max="6658" width="17.28515625" style="1" bestFit="1" customWidth="1"/>
    <col min="6659" max="6659" width="15.7109375" style="1" customWidth="1"/>
    <col min="6660" max="6661" width="17.28515625" style="1" bestFit="1" customWidth="1"/>
    <col min="6662" max="6662" width="15" style="1" customWidth="1"/>
    <col min="6663" max="6663" width="16.7109375" style="1" customWidth="1"/>
    <col min="6664" max="6664" width="14.7109375" style="1" customWidth="1"/>
    <col min="6665" max="6910" width="9.140625" style="1"/>
    <col min="6911" max="6911" width="0" style="1" hidden="1" customWidth="1"/>
    <col min="6912" max="6912" width="62.85546875" style="1" customWidth="1"/>
    <col min="6913" max="6914" width="17.28515625" style="1" bestFit="1" customWidth="1"/>
    <col min="6915" max="6915" width="15.7109375" style="1" customWidth="1"/>
    <col min="6916" max="6917" width="17.28515625" style="1" bestFit="1" customWidth="1"/>
    <col min="6918" max="6918" width="15" style="1" customWidth="1"/>
    <col min="6919" max="6919" width="16.7109375" style="1" customWidth="1"/>
    <col min="6920" max="6920" width="14.7109375" style="1" customWidth="1"/>
    <col min="6921" max="7166" width="9.140625" style="1"/>
    <col min="7167" max="7167" width="0" style="1" hidden="1" customWidth="1"/>
    <col min="7168" max="7168" width="62.85546875" style="1" customWidth="1"/>
    <col min="7169" max="7170" width="17.28515625" style="1" bestFit="1" customWidth="1"/>
    <col min="7171" max="7171" width="15.7109375" style="1" customWidth="1"/>
    <col min="7172" max="7173" width="17.28515625" style="1" bestFit="1" customWidth="1"/>
    <col min="7174" max="7174" width="15" style="1" customWidth="1"/>
    <col min="7175" max="7175" width="16.7109375" style="1" customWidth="1"/>
    <col min="7176" max="7176" width="14.7109375" style="1" customWidth="1"/>
    <col min="7177" max="7422" width="9.140625" style="1"/>
    <col min="7423" max="7423" width="0" style="1" hidden="1" customWidth="1"/>
    <col min="7424" max="7424" width="62.85546875" style="1" customWidth="1"/>
    <col min="7425" max="7426" width="17.28515625" style="1" bestFit="1" customWidth="1"/>
    <col min="7427" max="7427" width="15.7109375" style="1" customWidth="1"/>
    <col min="7428" max="7429" width="17.28515625" style="1" bestFit="1" customWidth="1"/>
    <col min="7430" max="7430" width="15" style="1" customWidth="1"/>
    <col min="7431" max="7431" width="16.7109375" style="1" customWidth="1"/>
    <col min="7432" max="7432" width="14.7109375" style="1" customWidth="1"/>
    <col min="7433" max="7678" width="9.140625" style="1"/>
    <col min="7679" max="7679" width="0" style="1" hidden="1" customWidth="1"/>
    <col min="7680" max="7680" width="62.85546875" style="1" customWidth="1"/>
    <col min="7681" max="7682" width="17.28515625" style="1" bestFit="1" customWidth="1"/>
    <col min="7683" max="7683" width="15.7109375" style="1" customWidth="1"/>
    <col min="7684" max="7685" width="17.28515625" style="1" bestFit="1" customWidth="1"/>
    <col min="7686" max="7686" width="15" style="1" customWidth="1"/>
    <col min="7687" max="7687" width="16.7109375" style="1" customWidth="1"/>
    <col min="7688" max="7688" width="14.7109375" style="1" customWidth="1"/>
    <col min="7689" max="7934" width="9.140625" style="1"/>
    <col min="7935" max="7935" width="0" style="1" hidden="1" customWidth="1"/>
    <col min="7936" max="7936" width="62.85546875" style="1" customWidth="1"/>
    <col min="7937" max="7938" width="17.28515625" style="1" bestFit="1" customWidth="1"/>
    <col min="7939" max="7939" width="15.7109375" style="1" customWidth="1"/>
    <col min="7940" max="7941" width="17.28515625" style="1" bestFit="1" customWidth="1"/>
    <col min="7942" max="7942" width="15" style="1" customWidth="1"/>
    <col min="7943" max="7943" width="16.7109375" style="1" customWidth="1"/>
    <col min="7944" max="7944" width="14.7109375" style="1" customWidth="1"/>
    <col min="7945" max="8190" width="9.140625" style="1"/>
    <col min="8191" max="8191" width="0" style="1" hidden="1" customWidth="1"/>
    <col min="8192" max="8192" width="62.85546875" style="1" customWidth="1"/>
    <col min="8193" max="8194" width="17.28515625" style="1" bestFit="1" customWidth="1"/>
    <col min="8195" max="8195" width="15.7109375" style="1" customWidth="1"/>
    <col min="8196" max="8197" width="17.28515625" style="1" bestFit="1" customWidth="1"/>
    <col min="8198" max="8198" width="15" style="1" customWidth="1"/>
    <col min="8199" max="8199" width="16.7109375" style="1" customWidth="1"/>
    <col min="8200" max="8200" width="14.7109375" style="1" customWidth="1"/>
    <col min="8201" max="8446" width="9.140625" style="1"/>
    <col min="8447" max="8447" width="0" style="1" hidden="1" customWidth="1"/>
    <col min="8448" max="8448" width="62.85546875" style="1" customWidth="1"/>
    <col min="8449" max="8450" width="17.28515625" style="1" bestFit="1" customWidth="1"/>
    <col min="8451" max="8451" width="15.7109375" style="1" customWidth="1"/>
    <col min="8452" max="8453" width="17.28515625" style="1" bestFit="1" customWidth="1"/>
    <col min="8454" max="8454" width="15" style="1" customWidth="1"/>
    <col min="8455" max="8455" width="16.7109375" style="1" customWidth="1"/>
    <col min="8456" max="8456" width="14.7109375" style="1" customWidth="1"/>
    <col min="8457" max="8702" width="9.140625" style="1"/>
    <col min="8703" max="8703" width="0" style="1" hidden="1" customWidth="1"/>
    <col min="8704" max="8704" width="62.85546875" style="1" customWidth="1"/>
    <col min="8705" max="8706" width="17.28515625" style="1" bestFit="1" customWidth="1"/>
    <col min="8707" max="8707" width="15.7109375" style="1" customWidth="1"/>
    <col min="8708" max="8709" width="17.28515625" style="1" bestFit="1" customWidth="1"/>
    <col min="8710" max="8710" width="15" style="1" customWidth="1"/>
    <col min="8711" max="8711" width="16.7109375" style="1" customWidth="1"/>
    <col min="8712" max="8712" width="14.7109375" style="1" customWidth="1"/>
    <col min="8713" max="8958" width="9.140625" style="1"/>
    <col min="8959" max="8959" width="0" style="1" hidden="1" customWidth="1"/>
    <col min="8960" max="8960" width="62.85546875" style="1" customWidth="1"/>
    <col min="8961" max="8962" width="17.28515625" style="1" bestFit="1" customWidth="1"/>
    <col min="8963" max="8963" width="15.7109375" style="1" customWidth="1"/>
    <col min="8964" max="8965" width="17.28515625" style="1" bestFit="1" customWidth="1"/>
    <col min="8966" max="8966" width="15" style="1" customWidth="1"/>
    <col min="8967" max="8967" width="16.7109375" style="1" customWidth="1"/>
    <col min="8968" max="8968" width="14.7109375" style="1" customWidth="1"/>
    <col min="8969" max="9214" width="9.140625" style="1"/>
    <col min="9215" max="9215" width="0" style="1" hidden="1" customWidth="1"/>
    <col min="9216" max="9216" width="62.85546875" style="1" customWidth="1"/>
    <col min="9217" max="9218" width="17.28515625" style="1" bestFit="1" customWidth="1"/>
    <col min="9219" max="9219" width="15.7109375" style="1" customWidth="1"/>
    <col min="9220" max="9221" width="17.28515625" style="1" bestFit="1" customWidth="1"/>
    <col min="9222" max="9222" width="15" style="1" customWidth="1"/>
    <col min="9223" max="9223" width="16.7109375" style="1" customWidth="1"/>
    <col min="9224" max="9224" width="14.7109375" style="1" customWidth="1"/>
    <col min="9225" max="9470" width="9.140625" style="1"/>
    <col min="9471" max="9471" width="0" style="1" hidden="1" customWidth="1"/>
    <col min="9472" max="9472" width="62.85546875" style="1" customWidth="1"/>
    <col min="9473" max="9474" width="17.28515625" style="1" bestFit="1" customWidth="1"/>
    <col min="9475" max="9475" width="15.7109375" style="1" customWidth="1"/>
    <col min="9476" max="9477" width="17.28515625" style="1" bestFit="1" customWidth="1"/>
    <col min="9478" max="9478" width="15" style="1" customWidth="1"/>
    <col min="9479" max="9479" width="16.7109375" style="1" customWidth="1"/>
    <col min="9480" max="9480" width="14.7109375" style="1" customWidth="1"/>
    <col min="9481" max="9726" width="9.140625" style="1"/>
    <col min="9727" max="9727" width="0" style="1" hidden="1" customWidth="1"/>
    <col min="9728" max="9728" width="62.85546875" style="1" customWidth="1"/>
    <col min="9729" max="9730" width="17.28515625" style="1" bestFit="1" customWidth="1"/>
    <col min="9731" max="9731" width="15.7109375" style="1" customWidth="1"/>
    <col min="9732" max="9733" width="17.28515625" style="1" bestFit="1" customWidth="1"/>
    <col min="9734" max="9734" width="15" style="1" customWidth="1"/>
    <col min="9735" max="9735" width="16.7109375" style="1" customWidth="1"/>
    <col min="9736" max="9736" width="14.7109375" style="1" customWidth="1"/>
    <col min="9737" max="9982" width="9.140625" style="1"/>
    <col min="9983" max="9983" width="0" style="1" hidden="1" customWidth="1"/>
    <col min="9984" max="9984" width="62.85546875" style="1" customWidth="1"/>
    <col min="9985" max="9986" width="17.28515625" style="1" bestFit="1" customWidth="1"/>
    <col min="9987" max="9987" width="15.7109375" style="1" customWidth="1"/>
    <col min="9988" max="9989" width="17.28515625" style="1" bestFit="1" customWidth="1"/>
    <col min="9990" max="9990" width="15" style="1" customWidth="1"/>
    <col min="9991" max="9991" width="16.7109375" style="1" customWidth="1"/>
    <col min="9992" max="9992" width="14.7109375" style="1" customWidth="1"/>
    <col min="9993" max="10238" width="9.140625" style="1"/>
    <col min="10239" max="10239" width="0" style="1" hidden="1" customWidth="1"/>
    <col min="10240" max="10240" width="62.85546875" style="1" customWidth="1"/>
    <col min="10241" max="10242" width="17.28515625" style="1" bestFit="1" customWidth="1"/>
    <col min="10243" max="10243" width="15.7109375" style="1" customWidth="1"/>
    <col min="10244" max="10245" width="17.28515625" style="1" bestFit="1" customWidth="1"/>
    <col min="10246" max="10246" width="15" style="1" customWidth="1"/>
    <col min="10247" max="10247" width="16.7109375" style="1" customWidth="1"/>
    <col min="10248" max="10248" width="14.7109375" style="1" customWidth="1"/>
    <col min="10249" max="10494" width="9.140625" style="1"/>
    <col min="10495" max="10495" width="0" style="1" hidden="1" customWidth="1"/>
    <col min="10496" max="10496" width="62.85546875" style="1" customWidth="1"/>
    <col min="10497" max="10498" width="17.28515625" style="1" bestFit="1" customWidth="1"/>
    <col min="10499" max="10499" width="15.7109375" style="1" customWidth="1"/>
    <col min="10500" max="10501" width="17.28515625" style="1" bestFit="1" customWidth="1"/>
    <col min="10502" max="10502" width="15" style="1" customWidth="1"/>
    <col min="10503" max="10503" width="16.7109375" style="1" customWidth="1"/>
    <col min="10504" max="10504" width="14.7109375" style="1" customWidth="1"/>
    <col min="10505" max="10750" width="9.140625" style="1"/>
    <col min="10751" max="10751" width="0" style="1" hidden="1" customWidth="1"/>
    <col min="10752" max="10752" width="62.85546875" style="1" customWidth="1"/>
    <col min="10753" max="10754" width="17.28515625" style="1" bestFit="1" customWidth="1"/>
    <col min="10755" max="10755" width="15.7109375" style="1" customWidth="1"/>
    <col min="10756" max="10757" width="17.28515625" style="1" bestFit="1" customWidth="1"/>
    <col min="10758" max="10758" width="15" style="1" customWidth="1"/>
    <col min="10759" max="10759" width="16.7109375" style="1" customWidth="1"/>
    <col min="10760" max="10760" width="14.7109375" style="1" customWidth="1"/>
    <col min="10761" max="11006" width="9.140625" style="1"/>
    <col min="11007" max="11007" width="0" style="1" hidden="1" customWidth="1"/>
    <col min="11008" max="11008" width="62.85546875" style="1" customWidth="1"/>
    <col min="11009" max="11010" width="17.28515625" style="1" bestFit="1" customWidth="1"/>
    <col min="11011" max="11011" width="15.7109375" style="1" customWidth="1"/>
    <col min="11012" max="11013" width="17.28515625" style="1" bestFit="1" customWidth="1"/>
    <col min="11014" max="11014" width="15" style="1" customWidth="1"/>
    <col min="11015" max="11015" width="16.7109375" style="1" customWidth="1"/>
    <col min="11016" max="11016" width="14.7109375" style="1" customWidth="1"/>
    <col min="11017" max="11262" width="9.140625" style="1"/>
    <col min="11263" max="11263" width="0" style="1" hidden="1" customWidth="1"/>
    <col min="11264" max="11264" width="62.85546875" style="1" customWidth="1"/>
    <col min="11265" max="11266" width="17.28515625" style="1" bestFit="1" customWidth="1"/>
    <col min="11267" max="11267" width="15.7109375" style="1" customWidth="1"/>
    <col min="11268" max="11269" width="17.28515625" style="1" bestFit="1" customWidth="1"/>
    <col min="11270" max="11270" width="15" style="1" customWidth="1"/>
    <col min="11271" max="11271" width="16.7109375" style="1" customWidth="1"/>
    <col min="11272" max="11272" width="14.7109375" style="1" customWidth="1"/>
    <col min="11273" max="11518" width="9.140625" style="1"/>
    <col min="11519" max="11519" width="0" style="1" hidden="1" customWidth="1"/>
    <col min="11520" max="11520" width="62.85546875" style="1" customWidth="1"/>
    <col min="11521" max="11522" width="17.28515625" style="1" bestFit="1" customWidth="1"/>
    <col min="11523" max="11523" width="15.7109375" style="1" customWidth="1"/>
    <col min="11524" max="11525" width="17.28515625" style="1" bestFit="1" customWidth="1"/>
    <col min="11526" max="11526" width="15" style="1" customWidth="1"/>
    <col min="11527" max="11527" width="16.7109375" style="1" customWidth="1"/>
    <col min="11528" max="11528" width="14.7109375" style="1" customWidth="1"/>
    <col min="11529" max="11774" width="9.140625" style="1"/>
    <col min="11775" max="11775" width="0" style="1" hidden="1" customWidth="1"/>
    <col min="11776" max="11776" width="62.85546875" style="1" customWidth="1"/>
    <col min="11777" max="11778" width="17.28515625" style="1" bestFit="1" customWidth="1"/>
    <col min="11779" max="11779" width="15.7109375" style="1" customWidth="1"/>
    <col min="11780" max="11781" width="17.28515625" style="1" bestFit="1" customWidth="1"/>
    <col min="11782" max="11782" width="15" style="1" customWidth="1"/>
    <col min="11783" max="11783" width="16.7109375" style="1" customWidth="1"/>
    <col min="11784" max="11784" width="14.7109375" style="1" customWidth="1"/>
    <col min="11785" max="12030" width="9.140625" style="1"/>
    <col min="12031" max="12031" width="0" style="1" hidden="1" customWidth="1"/>
    <col min="12032" max="12032" width="62.85546875" style="1" customWidth="1"/>
    <col min="12033" max="12034" width="17.28515625" style="1" bestFit="1" customWidth="1"/>
    <col min="12035" max="12035" width="15.7109375" style="1" customWidth="1"/>
    <col min="12036" max="12037" width="17.28515625" style="1" bestFit="1" customWidth="1"/>
    <col min="12038" max="12038" width="15" style="1" customWidth="1"/>
    <col min="12039" max="12039" width="16.7109375" style="1" customWidth="1"/>
    <col min="12040" max="12040" width="14.7109375" style="1" customWidth="1"/>
    <col min="12041" max="12286" width="9.140625" style="1"/>
    <col min="12287" max="12287" width="0" style="1" hidden="1" customWidth="1"/>
    <col min="12288" max="12288" width="62.85546875" style="1" customWidth="1"/>
    <col min="12289" max="12290" width="17.28515625" style="1" bestFit="1" customWidth="1"/>
    <col min="12291" max="12291" width="15.7109375" style="1" customWidth="1"/>
    <col min="12292" max="12293" width="17.28515625" style="1" bestFit="1" customWidth="1"/>
    <col min="12294" max="12294" width="15" style="1" customWidth="1"/>
    <col min="12295" max="12295" width="16.7109375" style="1" customWidth="1"/>
    <col min="12296" max="12296" width="14.7109375" style="1" customWidth="1"/>
    <col min="12297" max="12542" width="9.140625" style="1"/>
    <col min="12543" max="12543" width="0" style="1" hidden="1" customWidth="1"/>
    <col min="12544" max="12544" width="62.85546875" style="1" customWidth="1"/>
    <col min="12545" max="12546" width="17.28515625" style="1" bestFit="1" customWidth="1"/>
    <col min="12547" max="12547" width="15.7109375" style="1" customWidth="1"/>
    <col min="12548" max="12549" width="17.28515625" style="1" bestFit="1" customWidth="1"/>
    <col min="12550" max="12550" width="15" style="1" customWidth="1"/>
    <col min="12551" max="12551" width="16.7109375" style="1" customWidth="1"/>
    <col min="12552" max="12552" width="14.7109375" style="1" customWidth="1"/>
    <col min="12553" max="12798" width="9.140625" style="1"/>
    <col min="12799" max="12799" width="0" style="1" hidden="1" customWidth="1"/>
    <col min="12800" max="12800" width="62.85546875" style="1" customWidth="1"/>
    <col min="12801" max="12802" width="17.28515625" style="1" bestFit="1" customWidth="1"/>
    <col min="12803" max="12803" width="15.7109375" style="1" customWidth="1"/>
    <col min="12804" max="12805" width="17.28515625" style="1" bestFit="1" customWidth="1"/>
    <col min="12806" max="12806" width="15" style="1" customWidth="1"/>
    <col min="12807" max="12807" width="16.7109375" style="1" customWidth="1"/>
    <col min="12808" max="12808" width="14.7109375" style="1" customWidth="1"/>
    <col min="12809" max="13054" width="9.140625" style="1"/>
    <col min="13055" max="13055" width="0" style="1" hidden="1" customWidth="1"/>
    <col min="13056" max="13056" width="62.85546875" style="1" customWidth="1"/>
    <col min="13057" max="13058" width="17.28515625" style="1" bestFit="1" customWidth="1"/>
    <col min="13059" max="13059" width="15.7109375" style="1" customWidth="1"/>
    <col min="13060" max="13061" width="17.28515625" style="1" bestFit="1" customWidth="1"/>
    <col min="13062" max="13062" width="15" style="1" customWidth="1"/>
    <col min="13063" max="13063" width="16.7109375" style="1" customWidth="1"/>
    <col min="13064" max="13064" width="14.7109375" style="1" customWidth="1"/>
    <col min="13065" max="13310" width="9.140625" style="1"/>
    <col min="13311" max="13311" width="0" style="1" hidden="1" customWidth="1"/>
    <col min="13312" max="13312" width="62.85546875" style="1" customWidth="1"/>
    <col min="13313" max="13314" width="17.28515625" style="1" bestFit="1" customWidth="1"/>
    <col min="13315" max="13315" width="15.7109375" style="1" customWidth="1"/>
    <col min="13316" max="13317" width="17.28515625" style="1" bestFit="1" customWidth="1"/>
    <col min="13318" max="13318" width="15" style="1" customWidth="1"/>
    <col min="13319" max="13319" width="16.7109375" style="1" customWidth="1"/>
    <col min="13320" max="13320" width="14.7109375" style="1" customWidth="1"/>
    <col min="13321" max="13566" width="9.140625" style="1"/>
    <col min="13567" max="13567" width="0" style="1" hidden="1" customWidth="1"/>
    <col min="13568" max="13568" width="62.85546875" style="1" customWidth="1"/>
    <col min="13569" max="13570" width="17.28515625" style="1" bestFit="1" customWidth="1"/>
    <col min="13571" max="13571" width="15.7109375" style="1" customWidth="1"/>
    <col min="13572" max="13573" width="17.28515625" style="1" bestFit="1" customWidth="1"/>
    <col min="13574" max="13574" width="15" style="1" customWidth="1"/>
    <col min="13575" max="13575" width="16.7109375" style="1" customWidth="1"/>
    <col min="13576" max="13576" width="14.7109375" style="1" customWidth="1"/>
    <col min="13577" max="13822" width="9.140625" style="1"/>
    <col min="13823" max="13823" width="0" style="1" hidden="1" customWidth="1"/>
    <col min="13824" max="13824" width="62.85546875" style="1" customWidth="1"/>
    <col min="13825" max="13826" width="17.28515625" style="1" bestFit="1" customWidth="1"/>
    <col min="13827" max="13827" width="15.7109375" style="1" customWidth="1"/>
    <col min="13828" max="13829" width="17.28515625" style="1" bestFit="1" customWidth="1"/>
    <col min="13830" max="13830" width="15" style="1" customWidth="1"/>
    <col min="13831" max="13831" width="16.7109375" style="1" customWidth="1"/>
    <col min="13832" max="13832" width="14.7109375" style="1" customWidth="1"/>
    <col min="13833" max="14078" width="9.140625" style="1"/>
    <col min="14079" max="14079" width="0" style="1" hidden="1" customWidth="1"/>
    <col min="14080" max="14080" width="62.85546875" style="1" customWidth="1"/>
    <col min="14081" max="14082" width="17.28515625" style="1" bestFit="1" customWidth="1"/>
    <col min="14083" max="14083" width="15.7109375" style="1" customWidth="1"/>
    <col min="14084" max="14085" width="17.28515625" style="1" bestFit="1" customWidth="1"/>
    <col min="14086" max="14086" width="15" style="1" customWidth="1"/>
    <col min="14087" max="14087" width="16.7109375" style="1" customWidth="1"/>
    <col min="14088" max="14088" width="14.7109375" style="1" customWidth="1"/>
    <col min="14089" max="14334" width="9.140625" style="1"/>
    <col min="14335" max="14335" width="0" style="1" hidden="1" customWidth="1"/>
    <col min="14336" max="14336" width="62.85546875" style="1" customWidth="1"/>
    <col min="14337" max="14338" width="17.28515625" style="1" bestFit="1" customWidth="1"/>
    <col min="14339" max="14339" width="15.7109375" style="1" customWidth="1"/>
    <col min="14340" max="14341" width="17.28515625" style="1" bestFit="1" customWidth="1"/>
    <col min="14342" max="14342" width="15" style="1" customWidth="1"/>
    <col min="14343" max="14343" width="16.7109375" style="1" customWidth="1"/>
    <col min="14344" max="14344" width="14.7109375" style="1" customWidth="1"/>
    <col min="14345" max="14590" width="9.140625" style="1"/>
    <col min="14591" max="14591" width="0" style="1" hidden="1" customWidth="1"/>
    <col min="14592" max="14592" width="62.85546875" style="1" customWidth="1"/>
    <col min="14593" max="14594" width="17.28515625" style="1" bestFit="1" customWidth="1"/>
    <col min="14595" max="14595" width="15.7109375" style="1" customWidth="1"/>
    <col min="14596" max="14597" width="17.28515625" style="1" bestFit="1" customWidth="1"/>
    <col min="14598" max="14598" width="15" style="1" customWidth="1"/>
    <col min="14599" max="14599" width="16.7109375" style="1" customWidth="1"/>
    <col min="14600" max="14600" width="14.7109375" style="1" customWidth="1"/>
    <col min="14601" max="14846" width="9.140625" style="1"/>
    <col min="14847" max="14847" width="0" style="1" hidden="1" customWidth="1"/>
    <col min="14848" max="14848" width="62.85546875" style="1" customWidth="1"/>
    <col min="14849" max="14850" width="17.28515625" style="1" bestFit="1" customWidth="1"/>
    <col min="14851" max="14851" width="15.7109375" style="1" customWidth="1"/>
    <col min="14852" max="14853" width="17.28515625" style="1" bestFit="1" customWidth="1"/>
    <col min="14854" max="14854" width="15" style="1" customWidth="1"/>
    <col min="14855" max="14855" width="16.7109375" style="1" customWidth="1"/>
    <col min="14856" max="14856" width="14.7109375" style="1" customWidth="1"/>
    <col min="14857" max="15102" width="9.140625" style="1"/>
    <col min="15103" max="15103" width="0" style="1" hidden="1" customWidth="1"/>
    <col min="15104" max="15104" width="62.85546875" style="1" customWidth="1"/>
    <col min="15105" max="15106" width="17.28515625" style="1" bestFit="1" customWidth="1"/>
    <col min="15107" max="15107" width="15.7109375" style="1" customWidth="1"/>
    <col min="15108" max="15109" width="17.28515625" style="1" bestFit="1" customWidth="1"/>
    <col min="15110" max="15110" width="15" style="1" customWidth="1"/>
    <col min="15111" max="15111" width="16.7109375" style="1" customWidth="1"/>
    <col min="15112" max="15112" width="14.7109375" style="1" customWidth="1"/>
    <col min="15113" max="15358" width="9.140625" style="1"/>
    <col min="15359" max="15359" width="0" style="1" hidden="1" customWidth="1"/>
    <col min="15360" max="15360" width="62.85546875" style="1" customWidth="1"/>
    <col min="15361" max="15362" width="17.28515625" style="1" bestFit="1" customWidth="1"/>
    <col min="15363" max="15363" width="15.7109375" style="1" customWidth="1"/>
    <col min="15364" max="15365" width="17.28515625" style="1" bestFit="1" customWidth="1"/>
    <col min="15366" max="15366" width="15" style="1" customWidth="1"/>
    <col min="15367" max="15367" width="16.7109375" style="1" customWidth="1"/>
    <col min="15368" max="15368" width="14.7109375" style="1" customWidth="1"/>
    <col min="15369" max="15614" width="9.140625" style="1"/>
    <col min="15615" max="15615" width="0" style="1" hidden="1" customWidth="1"/>
    <col min="15616" max="15616" width="62.85546875" style="1" customWidth="1"/>
    <col min="15617" max="15618" width="17.28515625" style="1" bestFit="1" customWidth="1"/>
    <col min="15619" max="15619" width="15.7109375" style="1" customWidth="1"/>
    <col min="15620" max="15621" width="17.28515625" style="1" bestFit="1" customWidth="1"/>
    <col min="15622" max="15622" width="15" style="1" customWidth="1"/>
    <col min="15623" max="15623" width="16.7109375" style="1" customWidth="1"/>
    <col min="15624" max="15624" width="14.7109375" style="1" customWidth="1"/>
    <col min="15625" max="15870" width="9.140625" style="1"/>
    <col min="15871" max="15871" width="0" style="1" hidden="1" customWidth="1"/>
    <col min="15872" max="15872" width="62.85546875" style="1" customWidth="1"/>
    <col min="15873" max="15874" width="17.28515625" style="1" bestFit="1" customWidth="1"/>
    <col min="15875" max="15875" width="15.7109375" style="1" customWidth="1"/>
    <col min="15876" max="15877" width="17.28515625" style="1" bestFit="1" customWidth="1"/>
    <col min="15878" max="15878" width="15" style="1" customWidth="1"/>
    <col min="15879" max="15879" width="16.7109375" style="1" customWidth="1"/>
    <col min="15880" max="15880" width="14.7109375" style="1" customWidth="1"/>
    <col min="15881" max="16126" width="9.140625" style="1"/>
    <col min="16127" max="16127" width="0" style="1" hidden="1" customWidth="1"/>
    <col min="16128" max="16128" width="62.85546875" style="1" customWidth="1"/>
    <col min="16129" max="16130" width="17.28515625" style="1" bestFit="1" customWidth="1"/>
    <col min="16131" max="16131" width="15.7109375" style="1" customWidth="1"/>
    <col min="16132" max="16133" width="17.28515625" style="1" bestFit="1" customWidth="1"/>
    <col min="16134" max="16134" width="15" style="1" customWidth="1"/>
    <col min="16135" max="16135" width="16.7109375" style="1" customWidth="1"/>
    <col min="16136" max="16136" width="14.7109375" style="1" customWidth="1"/>
    <col min="16137" max="16384" width="9.140625" style="1"/>
  </cols>
  <sheetData>
    <row r="1" spans="1:8" ht="35.25" customHeight="1">
      <c r="A1" s="72" t="s">
        <v>71</v>
      </c>
      <c r="B1" s="72"/>
      <c r="C1" s="72"/>
      <c r="D1" s="72"/>
      <c r="E1" s="72"/>
      <c r="F1" s="72"/>
      <c r="G1" s="72"/>
      <c r="H1" s="72"/>
    </row>
    <row r="2" spans="1:8" ht="37.5" customHeight="1">
      <c r="A2" s="73" t="s">
        <v>0</v>
      </c>
      <c r="B2" s="74" t="s">
        <v>67</v>
      </c>
      <c r="C2" s="74"/>
      <c r="D2" s="75" t="s">
        <v>68</v>
      </c>
      <c r="E2" s="76" t="s">
        <v>52</v>
      </c>
      <c r="F2" s="73" t="s">
        <v>69</v>
      </c>
      <c r="G2" s="74" t="s">
        <v>70</v>
      </c>
      <c r="H2" s="74"/>
    </row>
    <row r="3" spans="1:8" ht="51" customHeight="1">
      <c r="A3" s="73"/>
      <c r="B3" s="66" t="s">
        <v>38</v>
      </c>
      <c r="C3" s="65" t="s">
        <v>39</v>
      </c>
      <c r="D3" s="75"/>
      <c r="E3" s="77"/>
      <c r="F3" s="73"/>
      <c r="G3" s="65" t="s">
        <v>40</v>
      </c>
      <c r="H3" s="6" t="s">
        <v>41</v>
      </c>
    </row>
    <row r="4" spans="1:8" s="2" customFormat="1" ht="15" customHeight="1">
      <c r="A4" s="7" t="s">
        <v>1</v>
      </c>
      <c r="B4" s="17">
        <f>B5+B33</f>
        <v>2616693376.4200001</v>
      </c>
      <c r="C4" s="17">
        <f>C5+C33</f>
        <v>2644194894.3199997</v>
      </c>
      <c r="D4" s="18">
        <f>D5+D33</f>
        <v>359741235.70000005</v>
      </c>
      <c r="E4" s="18">
        <f>E5+E33</f>
        <v>329736244.81</v>
      </c>
      <c r="F4" s="20">
        <f>D4/E4*100</f>
        <v>109.09969448681306</v>
      </c>
      <c r="G4" s="20">
        <f>D4/B4*100</f>
        <v>13.747932369216908</v>
      </c>
      <c r="H4" s="21">
        <f>D4/C4*100</f>
        <v>13.604944040727137</v>
      </c>
    </row>
    <row r="5" spans="1:8" s="2" customFormat="1" ht="15" customHeight="1" outlineLevel="1">
      <c r="A5" s="7" t="s">
        <v>2</v>
      </c>
      <c r="B5" s="22">
        <f>B6+B20</f>
        <v>812409543</v>
      </c>
      <c r="C5" s="22">
        <f>C6+C20</f>
        <v>812409543</v>
      </c>
      <c r="D5" s="18">
        <f>D6+D20</f>
        <v>97484022.579999983</v>
      </c>
      <c r="E5" s="18">
        <f>E6+E20</f>
        <v>91047342.290000007</v>
      </c>
      <c r="F5" s="24">
        <f t="shared" ref="F5:F42" si="0">D5/E5*100</f>
        <v>107.06959712178983</v>
      </c>
      <c r="G5" s="24">
        <f t="shared" ref="G5:G42" si="1">D5/B5*100</f>
        <v>11.999369458416121</v>
      </c>
      <c r="H5" s="21">
        <f t="shared" ref="H5:H42" si="2">D5/C5*100</f>
        <v>11.999369458416121</v>
      </c>
    </row>
    <row r="6" spans="1:8" s="2" customFormat="1" ht="15" customHeight="1" outlineLevel="1">
      <c r="A6" s="7" t="s">
        <v>3</v>
      </c>
      <c r="B6" s="22">
        <f>B7+B10+B11+B17+B18+B19</f>
        <v>761604198</v>
      </c>
      <c r="C6" s="22">
        <f>C7+C10+C11+C17+C18+C19</f>
        <v>761604198</v>
      </c>
      <c r="D6" s="18">
        <f>D7+D10+D11+D17+D18+D19</f>
        <v>89152009.339999989</v>
      </c>
      <c r="E6" s="18">
        <f>E7+E10+E11+E17+E18+E19</f>
        <v>82852868.820000008</v>
      </c>
      <c r="F6" s="24">
        <f t="shared" si="0"/>
        <v>107.60280314938161</v>
      </c>
      <c r="G6" s="24">
        <f t="shared" si="1"/>
        <v>11.705819055897587</v>
      </c>
      <c r="H6" s="21">
        <f t="shared" si="2"/>
        <v>11.705819055897587</v>
      </c>
    </row>
    <row r="7" spans="1:8" ht="15" customHeight="1" outlineLevel="2">
      <c r="A7" s="9" t="s">
        <v>4</v>
      </c>
      <c r="B7" s="25">
        <f>B8+B9</f>
        <v>527588199</v>
      </c>
      <c r="C7" s="25">
        <f>C8+C9</f>
        <v>527588199</v>
      </c>
      <c r="D7" s="16">
        <f>D8+D9</f>
        <v>67841450.569999993</v>
      </c>
      <c r="E7" s="16">
        <f>E8+E9</f>
        <v>62309574.289999999</v>
      </c>
      <c r="F7" s="20">
        <f t="shared" si="0"/>
        <v>108.87805179706997</v>
      </c>
      <c r="G7" s="20">
        <f t="shared" si="1"/>
        <v>12.858788482871278</v>
      </c>
      <c r="H7" s="21">
        <f t="shared" si="2"/>
        <v>12.858788482871278</v>
      </c>
    </row>
    <row r="8" spans="1:8" ht="15" customHeight="1" outlineLevel="3">
      <c r="A8" s="9" t="s">
        <v>5</v>
      </c>
      <c r="B8" s="25">
        <v>10656216</v>
      </c>
      <c r="C8" s="25">
        <v>10656216</v>
      </c>
      <c r="D8" s="69">
        <v>1434461.28</v>
      </c>
      <c r="E8" s="16">
        <v>1469031.04</v>
      </c>
      <c r="F8" s="20">
        <f t="shared" si="0"/>
        <v>97.64676449586797</v>
      </c>
      <c r="G8" s="20">
        <f t="shared" si="1"/>
        <v>13.461263172593348</v>
      </c>
      <c r="H8" s="21">
        <f t="shared" si="2"/>
        <v>13.461263172593348</v>
      </c>
    </row>
    <row r="9" spans="1:8" ht="15" customHeight="1" outlineLevel="3">
      <c r="A9" s="9" t="s">
        <v>6</v>
      </c>
      <c r="B9" s="25">
        <v>516931983</v>
      </c>
      <c r="C9" s="25">
        <v>516931983</v>
      </c>
      <c r="D9" s="69">
        <v>66406989.289999999</v>
      </c>
      <c r="E9" s="16">
        <v>60840543.25</v>
      </c>
      <c r="F9" s="20">
        <f t="shared" si="0"/>
        <v>109.14923789737855</v>
      </c>
      <c r="G9" s="20">
        <f t="shared" si="1"/>
        <v>12.84636885971128</v>
      </c>
      <c r="H9" s="21">
        <f t="shared" si="2"/>
        <v>12.84636885971128</v>
      </c>
    </row>
    <row r="10" spans="1:8" ht="25.5" outlineLevel="2">
      <c r="A10" s="9" t="s">
        <v>7</v>
      </c>
      <c r="B10" s="25">
        <v>43871840.719999999</v>
      </c>
      <c r="C10" s="25">
        <v>43871840.719999999</v>
      </c>
      <c r="D10" s="69">
        <v>4418176.47</v>
      </c>
      <c r="E10" s="16">
        <v>6509707.0800000001</v>
      </c>
      <c r="F10" s="20">
        <f t="shared" si="0"/>
        <v>67.870587965073227</v>
      </c>
      <c r="G10" s="20">
        <f t="shared" si="1"/>
        <v>10.070643030908597</v>
      </c>
      <c r="H10" s="21">
        <f>D10/C10*100</f>
        <v>10.070643030908597</v>
      </c>
    </row>
    <row r="11" spans="1:8" ht="15" customHeight="1" outlineLevel="2">
      <c r="A11" s="9" t="s">
        <v>8</v>
      </c>
      <c r="B11" s="25">
        <f>B12+B13+B14+B15+B16</f>
        <v>154949158.28</v>
      </c>
      <c r="C11" s="25">
        <f>C12+C13+C14+C15+C16</f>
        <v>154949158.28</v>
      </c>
      <c r="D11" s="70">
        <f t="shared" ref="D11" si="3">D12+D13+D14+D15+D16</f>
        <v>8472984.8499999996</v>
      </c>
      <c r="E11" s="16">
        <f>E12+E13+E14+E15+E16</f>
        <v>7968172.1200000001</v>
      </c>
      <c r="F11" s="20">
        <f t="shared" si="0"/>
        <v>106.33536427674454</v>
      </c>
      <c r="G11" s="20">
        <f t="shared" si="1"/>
        <v>5.4682354806270972</v>
      </c>
      <c r="H11" s="21">
        <f t="shared" si="2"/>
        <v>5.4682354806270972</v>
      </c>
    </row>
    <row r="12" spans="1:8" ht="25.5" customHeight="1" outlineLevel="3">
      <c r="A12" s="9" t="s">
        <v>9</v>
      </c>
      <c r="B12" s="25">
        <v>139182568</v>
      </c>
      <c r="C12" s="25">
        <v>139182568</v>
      </c>
      <c r="D12" s="69">
        <v>3577195.86</v>
      </c>
      <c r="E12" s="16">
        <v>528463.14</v>
      </c>
      <c r="F12" s="20">
        <f t="shared" si="0"/>
        <v>676.90546212929814</v>
      </c>
      <c r="G12" s="20">
        <f t="shared" si="1"/>
        <v>2.570146471216137</v>
      </c>
      <c r="H12" s="21">
        <f t="shared" si="2"/>
        <v>2.570146471216137</v>
      </c>
    </row>
    <row r="13" spans="1:8" ht="15" customHeight="1" outlineLevel="3">
      <c r="A13" s="9" t="s">
        <v>10</v>
      </c>
      <c r="B13" s="25">
        <v>0</v>
      </c>
      <c r="C13" s="25">
        <v>0</v>
      </c>
      <c r="D13" s="69">
        <v>3521.49</v>
      </c>
      <c r="E13" s="16">
        <v>43934.62</v>
      </c>
      <c r="F13" s="20">
        <f t="shared" si="0"/>
        <v>8.0152963653719986</v>
      </c>
      <c r="G13" s="20" t="e">
        <f t="shared" si="1"/>
        <v>#DIV/0!</v>
      </c>
      <c r="H13" s="21" t="e">
        <f t="shared" si="2"/>
        <v>#DIV/0!</v>
      </c>
    </row>
    <row r="14" spans="1:8" ht="15" customHeight="1" outlineLevel="3">
      <c r="A14" s="9" t="s">
        <v>11</v>
      </c>
      <c r="B14" s="25">
        <v>2529333</v>
      </c>
      <c r="C14" s="25">
        <v>2529333</v>
      </c>
      <c r="D14" s="69">
        <v>-8592.5</v>
      </c>
      <c r="E14" s="16">
        <v>-0.08</v>
      </c>
      <c r="F14" s="20">
        <f t="shared" si="0"/>
        <v>10740625</v>
      </c>
      <c r="G14" s="20">
        <f t="shared" si="1"/>
        <v>-0.33971406691013006</v>
      </c>
      <c r="H14" s="21">
        <f t="shared" si="2"/>
        <v>-0.33971406691013006</v>
      </c>
    </row>
    <row r="15" spans="1:8" ht="15" customHeight="1" outlineLevel="3">
      <c r="A15" s="9" t="s">
        <v>12</v>
      </c>
      <c r="B15" s="25">
        <v>13237257.279999999</v>
      </c>
      <c r="C15" s="25">
        <v>13237257.279999999</v>
      </c>
      <c r="D15" s="69">
        <v>4900860</v>
      </c>
      <c r="E15" s="16">
        <v>7395774.4400000004</v>
      </c>
      <c r="F15" s="20">
        <f t="shared" si="0"/>
        <v>66.265676972160335</v>
      </c>
      <c r="G15" s="20">
        <f t="shared" si="1"/>
        <v>37.023228425156063</v>
      </c>
      <c r="H15" s="21">
        <f t="shared" si="2"/>
        <v>37.023228425156063</v>
      </c>
    </row>
    <row r="16" spans="1:8" ht="15" customHeight="1" outlineLevel="3">
      <c r="A16" s="9" t="s">
        <v>13</v>
      </c>
      <c r="B16" s="25">
        <v>0</v>
      </c>
      <c r="C16" s="25">
        <v>0</v>
      </c>
      <c r="D16" s="16"/>
      <c r="E16" s="16"/>
      <c r="F16" s="20"/>
      <c r="G16" s="20"/>
      <c r="H16" s="21"/>
    </row>
    <row r="17" spans="1:8" ht="15" customHeight="1" outlineLevel="2">
      <c r="A17" s="9" t="s">
        <v>14</v>
      </c>
      <c r="B17" s="25">
        <v>19695000</v>
      </c>
      <c r="C17" s="25">
        <v>19695000</v>
      </c>
      <c r="D17" s="69">
        <v>4116409.11</v>
      </c>
      <c r="E17" s="16">
        <v>4511410.8099999996</v>
      </c>
      <c r="F17" s="20">
        <f t="shared" si="0"/>
        <v>91.244386365248801</v>
      </c>
      <c r="G17" s="20">
        <f t="shared" si="1"/>
        <v>20.900782482863669</v>
      </c>
      <c r="H17" s="21">
        <f t="shared" si="2"/>
        <v>20.900782482863669</v>
      </c>
    </row>
    <row r="18" spans="1:8" ht="15" customHeight="1" outlineLevel="2">
      <c r="A18" s="9" t="s">
        <v>15</v>
      </c>
      <c r="B18" s="25">
        <v>15500000</v>
      </c>
      <c r="C18" s="25">
        <v>15500000</v>
      </c>
      <c r="D18" s="69">
        <v>4302988.34</v>
      </c>
      <c r="E18" s="16">
        <v>1554004.52</v>
      </c>
      <c r="F18" s="20">
        <f t="shared" si="0"/>
        <v>276.89677118828456</v>
      </c>
      <c r="G18" s="20">
        <f t="shared" si="1"/>
        <v>27.761215096774194</v>
      </c>
      <c r="H18" s="21">
        <f t="shared" si="2"/>
        <v>27.761215096774194</v>
      </c>
    </row>
    <row r="19" spans="1:8" ht="25.5" outlineLevel="2">
      <c r="A19" s="9" t="s">
        <v>16</v>
      </c>
      <c r="B19" s="25"/>
      <c r="C19" s="25"/>
      <c r="D19" s="16">
        <v>0</v>
      </c>
      <c r="E19" s="16">
        <v>0</v>
      </c>
      <c r="F19" s="20"/>
      <c r="G19" s="20"/>
      <c r="H19" s="21"/>
    </row>
    <row r="20" spans="1:8" s="2" customFormat="1" ht="14.25" outlineLevel="2">
      <c r="A20" s="7" t="s">
        <v>17</v>
      </c>
      <c r="B20" s="22">
        <f>B21+B22+B23+B26+B28+B29</f>
        <v>50805345</v>
      </c>
      <c r="C20" s="22">
        <f>C21+C22+C23+C26+C28+C29</f>
        <v>50805345</v>
      </c>
      <c r="D20" s="18">
        <f>D21+D22+D23+D26+D28+D29</f>
        <v>8332013.2400000012</v>
      </c>
      <c r="E20" s="18">
        <f>E21+E22+E23+E26+E28+E29</f>
        <v>8194473.4699999988</v>
      </c>
      <c r="F20" s="24">
        <f t="shared" si="0"/>
        <v>101.6784454852839</v>
      </c>
      <c r="G20" s="24">
        <f t="shared" si="1"/>
        <v>16.399875328078181</v>
      </c>
      <c r="H20" s="21">
        <f t="shared" si="2"/>
        <v>16.399875328078181</v>
      </c>
    </row>
    <row r="21" spans="1:8" ht="25.5" outlineLevel="2">
      <c r="A21" s="9" t="s">
        <v>18</v>
      </c>
      <c r="B21" s="25">
        <v>11625490</v>
      </c>
      <c r="C21" s="25">
        <v>11625490</v>
      </c>
      <c r="D21" s="69">
        <v>1635957.36</v>
      </c>
      <c r="E21" s="16">
        <v>1556281.26</v>
      </c>
      <c r="F21" s="20">
        <f t="shared" si="0"/>
        <v>105.11964656054525</v>
      </c>
      <c r="G21" s="20">
        <f t="shared" si="1"/>
        <v>14.072158334831478</v>
      </c>
      <c r="H21" s="21">
        <f t="shared" si="2"/>
        <v>14.072158334831478</v>
      </c>
    </row>
    <row r="22" spans="1:8" outlineLevel="2">
      <c r="A22" s="9" t="s">
        <v>19</v>
      </c>
      <c r="B22" s="25">
        <v>1400000</v>
      </c>
      <c r="C22" s="25">
        <v>1400000</v>
      </c>
      <c r="D22" s="69">
        <v>527479.43999999994</v>
      </c>
      <c r="E22" s="16">
        <v>330300.73</v>
      </c>
      <c r="F22" s="20">
        <f t="shared" si="0"/>
        <v>159.69672243836698</v>
      </c>
      <c r="G22" s="20">
        <f t="shared" si="1"/>
        <v>37.677102857142856</v>
      </c>
      <c r="H22" s="21">
        <f t="shared" si="2"/>
        <v>37.677102857142856</v>
      </c>
    </row>
    <row r="23" spans="1:8" ht="25.5" outlineLevel="2">
      <c r="A23" s="9" t="s">
        <v>20</v>
      </c>
      <c r="B23" s="25">
        <f>B24+B25</f>
        <v>25245841</v>
      </c>
      <c r="C23" s="25">
        <f>C24+C25</f>
        <v>25245841</v>
      </c>
      <c r="D23" s="70">
        <f t="shared" ref="D23" si="4">D24+D25</f>
        <v>3910198.43</v>
      </c>
      <c r="E23" s="16">
        <f>E24+E25</f>
        <v>3778875.11</v>
      </c>
      <c r="F23" s="20">
        <f t="shared" si="0"/>
        <v>103.47519608818192</v>
      </c>
      <c r="G23" s="20">
        <f t="shared" si="1"/>
        <v>15.488485529161022</v>
      </c>
      <c r="H23" s="21">
        <f t="shared" si="2"/>
        <v>15.488485529161022</v>
      </c>
    </row>
    <row r="24" spans="1:8" ht="15" customHeight="1" outlineLevel="3">
      <c r="A24" s="9" t="s">
        <v>21</v>
      </c>
      <c r="B24" s="25">
        <v>25245841</v>
      </c>
      <c r="C24" s="25">
        <v>25245841</v>
      </c>
      <c r="D24" s="69">
        <v>3877998.43</v>
      </c>
      <c r="E24" s="16">
        <v>3764375.11</v>
      </c>
      <c r="F24" s="20">
        <f t="shared" si="0"/>
        <v>103.01838463701883</v>
      </c>
      <c r="G24" s="20">
        <f t="shared" si="1"/>
        <v>15.360939768257275</v>
      </c>
      <c r="H24" s="21">
        <f t="shared" si="2"/>
        <v>15.360939768257275</v>
      </c>
    </row>
    <row r="25" spans="1:8" ht="15" customHeight="1" outlineLevel="3">
      <c r="A25" s="9" t="s">
        <v>22</v>
      </c>
      <c r="B25" s="25"/>
      <c r="C25" s="25"/>
      <c r="D25" s="69">
        <v>32200</v>
      </c>
      <c r="E25" s="16">
        <v>14500</v>
      </c>
      <c r="F25" s="20">
        <f t="shared" si="0"/>
        <v>222.06896551724137</v>
      </c>
      <c r="G25" s="20"/>
      <c r="H25" s="21"/>
    </row>
    <row r="26" spans="1:8" ht="25.5" customHeight="1" outlineLevel="2">
      <c r="A26" s="9" t="s">
        <v>23</v>
      </c>
      <c r="B26" s="25">
        <v>10334014</v>
      </c>
      <c r="C26" s="25">
        <v>10334014</v>
      </c>
      <c r="D26" s="69">
        <v>1482733.36</v>
      </c>
      <c r="E26" s="16">
        <v>2250424.5099999998</v>
      </c>
      <c r="F26" s="20">
        <f t="shared" si="0"/>
        <v>65.886829503114512</v>
      </c>
      <c r="G26" s="20">
        <f t="shared" si="1"/>
        <v>14.348087393727162</v>
      </c>
      <c r="H26" s="21">
        <f t="shared" si="2"/>
        <v>14.348087393727162</v>
      </c>
    </row>
    <row r="27" spans="1:8" ht="25.5" outlineLevel="3">
      <c r="A27" s="9" t="s">
        <v>24</v>
      </c>
      <c r="B27" s="25">
        <v>10334014</v>
      </c>
      <c r="C27" s="25">
        <v>10334014</v>
      </c>
      <c r="D27" s="69">
        <v>1482733.36</v>
      </c>
      <c r="E27" s="16">
        <v>2250424.5099999998</v>
      </c>
      <c r="F27" s="20">
        <f t="shared" si="0"/>
        <v>65.886829503114512</v>
      </c>
      <c r="G27" s="20">
        <f t="shared" si="1"/>
        <v>14.348087393727162</v>
      </c>
      <c r="H27" s="21">
        <f t="shared" si="2"/>
        <v>14.348087393727162</v>
      </c>
    </row>
    <row r="28" spans="1:8" outlineLevel="2">
      <c r="A28" s="9" t="s">
        <v>25</v>
      </c>
      <c r="B28" s="25">
        <v>2200000</v>
      </c>
      <c r="C28" s="25">
        <v>2200000</v>
      </c>
      <c r="D28" s="69">
        <v>728352.15</v>
      </c>
      <c r="E28" s="16">
        <v>271685.46999999997</v>
      </c>
      <c r="F28" s="20">
        <f t="shared" si="0"/>
        <v>268.08653035438374</v>
      </c>
      <c r="G28" s="20">
        <f t="shared" si="1"/>
        <v>33.106915909090908</v>
      </c>
      <c r="H28" s="21">
        <f t="shared" si="2"/>
        <v>33.106915909090908</v>
      </c>
    </row>
    <row r="29" spans="1:8" ht="15" customHeight="1" outlineLevel="2">
      <c r="A29" s="9" t="s">
        <v>26</v>
      </c>
      <c r="B29" s="25">
        <f>B30+B31</f>
        <v>0</v>
      </c>
      <c r="C29" s="25">
        <f>C30+C31</f>
        <v>0</v>
      </c>
      <c r="D29" s="25">
        <f t="shared" ref="D29" si="5">D30+D31+D32</f>
        <v>47292.5</v>
      </c>
      <c r="E29" s="25">
        <f>E30+E31+E32</f>
        <v>6906.3899999999994</v>
      </c>
      <c r="F29" s="20"/>
      <c r="G29" s="20"/>
      <c r="H29" s="21"/>
    </row>
    <row r="30" spans="1:8" ht="15" customHeight="1" outlineLevel="3">
      <c r="A30" s="9" t="s">
        <v>27</v>
      </c>
      <c r="B30" s="25"/>
      <c r="C30" s="25"/>
      <c r="D30" s="16">
        <v>2600</v>
      </c>
      <c r="E30" s="16">
        <v>-1500</v>
      </c>
      <c r="F30" s="20"/>
      <c r="G30" s="20"/>
      <c r="H30" s="21"/>
    </row>
    <row r="31" spans="1:8" ht="15" customHeight="1" outlineLevel="3">
      <c r="A31" s="9" t="s">
        <v>28</v>
      </c>
      <c r="B31" s="25"/>
      <c r="C31" s="25"/>
      <c r="D31" s="16">
        <v>44692.5</v>
      </c>
      <c r="E31" s="16">
        <v>8406.39</v>
      </c>
      <c r="F31" s="20"/>
      <c r="G31" s="20"/>
      <c r="H31" s="21"/>
    </row>
    <row r="32" spans="1:8" ht="15" customHeight="1" outlineLevel="3">
      <c r="A32" s="9" t="s">
        <v>47</v>
      </c>
      <c r="B32" s="25"/>
      <c r="C32" s="25"/>
      <c r="D32" s="16"/>
      <c r="E32" s="16">
        <v>0</v>
      </c>
      <c r="F32" s="20"/>
      <c r="G32" s="20"/>
      <c r="H32" s="21"/>
    </row>
    <row r="33" spans="1:8">
      <c r="A33" s="5" t="s">
        <v>29</v>
      </c>
      <c r="B33" s="26">
        <f>B34+B40+B41</f>
        <v>1804283833.4199998</v>
      </c>
      <c r="C33" s="26">
        <f>C34+C40+C41+C39</f>
        <v>1831785351.3199999</v>
      </c>
      <c r="D33" s="26">
        <f>D34+D40+D41+D39</f>
        <v>262257213.12000003</v>
      </c>
      <c r="E33" s="26">
        <f>E34+E39+E40+E41</f>
        <v>238688902.52000001</v>
      </c>
      <c r="F33" s="24">
        <f t="shared" si="0"/>
        <v>109.87407053749607</v>
      </c>
      <c r="G33" s="24">
        <f t="shared" si="1"/>
        <v>14.535252617261133</v>
      </c>
      <c r="H33" s="21">
        <f t="shared" si="2"/>
        <v>14.317027534422374</v>
      </c>
    </row>
    <row r="34" spans="1:8" ht="46.5" customHeight="1">
      <c r="A34" s="11" t="s">
        <v>30</v>
      </c>
      <c r="B34" s="26">
        <f>B35+B36+B37+B38</f>
        <v>1804283833.4199998</v>
      </c>
      <c r="C34" s="26">
        <f>C35+C36+C37+C38</f>
        <v>1831785351.3199999</v>
      </c>
      <c r="D34" s="26">
        <f>D35+D36+D37+D38</f>
        <v>262409184.63000003</v>
      </c>
      <c r="E34" s="26">
        <f>E35+E36+E37+E38</f>
        <v>237817426.5</v>
      </c>
      <c r="F34" s="24">
        <f t="shared" si="0"/>
        <v>110.34060392121854</v>
      </c>
      <c r="G34" s="24">
        <f t="shared" si="1"/>
        <v>14.543675433404863</v>
      </c>
      <c r="H34" s="21">
        <f t="shared" si="2"/>
        <v>14.325323894576716</v>
      </c>
    </row>
    <row r="35" spans="1:8">
      <c r="A35" s="12" t="s">
        <v>31</v>
      </c>
      <c r="B35" s="28"/>
      <c r="C35" s="29">
        <v>2187360</v>
      </c>
      <c r="D35" s="29">
        <v>182280</v>
      </c>
      <c r="E35" s="29">
        <v>182280</v>
      </c>
      <c r="F35" s="20"/>
      <c r="G35" s="20"/>
      <c r="H35" s="21"/>
    </row>
    <row r="36" spans="1:8" ht="26.25">
      <c r="A36" s="12" t="s">
        <v>32</v>
      </c>
      <c r="B36" s="28">
        <v>327601885.87</v>
      </c>
      <c r="C36" s="29">
        <v>327278307.76999998</v>
      </c>
      <c r="D36" s="29">
        <v>36956152.210000001</v>
      </c>
      <c r="E36" s="29">
        <v>14280845.82</v>
      </c>
      <c r="F36" s="20">
        <f t="shared" si="0"/>
        <v>258.78125620713411</v>
      </c>
      <c r="G36" s="20">
        <f t="shared" si="1"/>
        <v>11.280811803588046</v>
      </c>
      <c r="H36" s="21">
        <f t="shared" si="2"/>
        <v>11.291965074560188</v>
      </c>
    </row>
    <row r="37" spans="1:8">
      <c r="A37" s="12" t="s">
        <v>33</v>
      </c>
      <c r="B37" s="28">
        <v>1406942958.5</v>
      </c>
      <c r="C37" s="29">
        <v>1432580694.5</v>
      </c>
      <c r="D37" s="29">
        <v>218688204.58000001</v>
      </c>
      <c r="E37" s="29">
        <v>217093562.18000001</v>
      </c>
      <c r="F37" s="20">
        <f t="shared" si="0"/>
        <v>100.73454154235944</v>
      </c>
      <c r="G37" s="20">
        <f t="shared" si="1"/>
        <v>15.543501835579216</v>
      </c>
      <c r="H37" s="21">
        <f t="shared" si="2"/>
        <v>15.265332376709621</v>
      </c>
    </row>
    <row r="38" spans="1:8">
      <c r="A38" s="12" t="s">
        <v>34</v>
      </c>
      <c r="B38" s="28">
        <v>69738989.049999997</v>
      </c>
      <c r="C38" s="29">
        <v>69738989.049999997</v>
      </c>
      <c r="D38" s="29">
        <v>6582547.8399999999</v>
      </c>
      <c r="E38" s="29">
        <v>6260738.5</v>
      </c>
      <c r="F38" s="20">
        <f t="shared" si="0"/>
        <v>105.14011789503745</v>
      </c>
      <c r="G38" s="20">
        <f t="shared" si="1"/>
        <v>9.438834617003959</v>
      </c>
      <c r="H38" s="21">
        <f t="shared" si="2"/>
        <v>9.438834617003959</v>
      </c>
    </row>
    <row r="39" spans="1:8">
      <c r="A39" s="12" t="s">
        <v>56</v>
      </c>
      <c r="B39" s="28"/>
      <c r="C39" s="29"/>
      <c r="D39" s="29"/>
      <c r="E39" s="29"/>
      <c r="F39" s="20" t="e">
        <f t="shared" si="0"/>
        <v>#DIV/0!</v>
      </c>
      <c r="G39" s="20"/>
      <c r="H39" s="21"/>
    </row>
    <row r="40" spans="1:8" ht="51.75">
      <c r="A40" s="12" t="s">
        <v>35</v>
      </c>
      <c r="B40" s="28"/>
      <c r="C40" s="29"/>
      <c r="D40" s="29">
        <v>8468.93</v>
      </c>
      <c r="E40" s="29">
        <v>882041.69</v>
      </c>
      <c r="F40" s="20">
        <f t="shared" si="0"/>
        <v>0.96015076112785558</v>
      </c>
      <c r="G40" s="20"/>
      <c r="H40" s="21"/>
    </row>
    <row r="41" spans="1:8" ht="39">
      <c r="A41" s="12" t="s">
        <v>36</v>
      </c>
      <c r="B41" s="28"/>
      <c r="C41" s="29"/>
      <c r="D41" s="29">
        <v>-160440.44</v>
      </c>
      <c r="E41" s="29">
        <v>-10565.67</v>
      </c>
      <c r="F41" s="20">
        <f t="shared" si="0"/>
        <v>1518.5070137530322</v>
      </c>
      <c r="G41" s="20"/>
      <c r="H41" s="21"/>
    </row>
    <row r="42" spans="1:8" s="2" customFormat="1" ht="14.25">
      <c r="A42" s="43" t="s">
        <v>37</v>
      </c>
      <c r="B42" s="44">
        <v>-45000000</v>
      </c>
      <c r="C42" s="44">
        <v>-52616840.109999999</v>
      </c>
      <c r="D42" s="44">
        <v>43465683.670000002</v>
      </c>
      <c r="E42" s="44">
        <v>60651176.770000003</v>
      </c>
      <c r="F42" s="45">
        <f t="shared" si="0"/>
        <v>71.665029410442543</v>
      </c>
      <c r="G42" s="45">
        <f t="shared" si="1"/>
        <v>-96.590408155555565</v>
      </c>
      <c r="H42" s="46">
        <f t="shared" si="2"/>
        <v>-82.607932325717911</v>
      </c>
    </row>
    <row r="43" spans="1:8">
      <c r="E43" s="39"/>
      <c r="F43" s="4"/>
    </row>
    <row r="44" spans="1:8">
      <c r="E44" s="39"/>
      <c r="F44" s="4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E14" sqref="E14"/>
    </sheetView>
  </sheetViews>
  <sheetFormatPr defaultRowHeight="15" outlineLevelRow="3"/>
  <cols>
    <col min="1" max="1" width="62.85546875" style="1" customWidth="1"/>
    <col min="2" max="4" width="17.28515625" style="1" bestFit="1" customWidth="1"/>
    <col min="5" max="5" width="17.28515625" style="40" bestFit="1" customWidth="1"/>
    <col min="6" max="6" width="11.7109375" style="1" customWidth="1"/>
    <col min="7" max="7" width="9.28515625" style="1" customWidth="1"/>
    <col min="8" max="8" width="8.7109375" style="1" customWidth="1"/>
    <col min="9" max="254" width="9.140625" style="1"/>
    <col min="255" max="255" width="0" style="1" hidden="1" customWidth="1"/>
    <col min="256" max="256" width="62.85546875" style="1" customWidth="1"/>
    <col min="257" max="258" width="17.28515625" style="1" bestFit="1" customWidth="1"/>
    <col min="259" max="259" width="15.7109375" style="1" customWidth="1"/>
    <col min="260" max="261" width="17.28515625" style="1" bestFit="1" customWidth="1"/>
    <col min="262" max="262" width="15" style="1" customWidth="1"/>
    <col min="263" max="263" width="16.7109375" style="1" customWidth="1"/>
    <col min="264" max="264" width="14.7109375" style="1" customWidth="1"/>
    <col min="265" max="510" width="9.140625" style="1"/>
    <col min="511" max="511" width="0" style="1" hidden="1" customWidth="1"/>
    <col min="512" max="512" width="62.85546875" style="1" customWidth="1"/>
    <col min="513" max="514" width="17.28515625" style="1" bestFit="1" customWidth="1"/>
    <col min="515" max="515" width="15.7109375" style="1" customWidth="1"/>
    <col min="516" max="517" width="17.28515625" style="1" bestFit="1" customWidth="1"/>
    <col min="518" max="518" width="15" style="1" customWidth="1"/>
    <col min="519" max="519" width="16.7109375" style="1" customWidth="1"/>
    <col min="520" max="520" width="14.7109375" style="1" customWidth="1"/>
    <col min="521" max="766" width="9.140625" style="1"/>
    <col min="767" max="767" width="0" style="1" hidden="1" customWidth="1"/>
    <col min="768" max="768" width="62.85546875" style="1" customWidth="1"/>
    <col min="769" max="770" width="17.28515625" style="1" bestFit="1" customWidth="1"/>
    <col min="771" max="771" width="15.7109375" style="1" customWidth="1"/>
    <col min="772" max="773" width="17.28515625" style="1" bestFit="1" customWidth="1"/>
    <col min="774" max="774" width="15" style="1" customWidth="1"/>
    <col min="775" max="775" width="16.7109375" style="1" customWidth="1"/>
    <col min="776" max="776" width="14.7109375" style="1" customWidth="1"/>
    <col min="777" max="1022" width="9.140625" style="1"/>
    <col min="1023" max="1023" width="0" style="1" hidden="1" customWidth="1"/>
    <col min="1024" max="1024" width="62.85546875" style="1" customWidth="1"/>
    <col min="1025" max="1026" width="17.28515625" style="1" bestFit="1" customWidth="1"/>
    <col min="1027" max="1027" width="15.7109375" style="1" customWidth="1"/>
    <col min="1028" max="1029" width="17.28515625" style="1" bestFit="1" customWidth="1"/>
    <col min="1030" max="1030" width="15" style="1" customWidth="1"/>
    <col min="1031" max="1031" width="16.7109375" style="1" customWidth="1"/>
    <col min="1032" max="1032" width="14.7109375" style="1" customWidth="1"/>
    <col min="1033" max="1278" width="9.140625" style="1"/>
    <col min="1279" max="1279" width="0" style="1" hidden="1" customWidth="1"/>
    <col min="1280" max="1280" width="62.85546875" style="1" customWidth="1"/>
    <col min="1281" max="1282" width="17.28515625" style="1" bestFit="1" customWidth="1"/>
    <col min="1283" max="1283" width="15.7109375" style="1" customWidth="1"/>
    <col min="1284" max="1285" width="17.28515625" style="1" bestFit="1" customWidth="1"/>
    <col min="1286" max="1286" width="15" style="1" customWidth="1"/>
    <col min="1287" max="1287" width="16.7109375" style="1" customWidth="1"/>
    <col min="1288" max="1288" width="14.7109375" style="1" customWidth="1"/>
    <col min="1289" max="1534" width="9.140625" style="1"/>
    <col min="1535" max="1535" width="0" style="1" hidden="1" customWidth="1"/>
    <col min="1536" max="1536" width="62.85546875" style="1" customWidth="1"/>
    <col min="1537" max="1538" width="17.28515625" style="1" bestFit="1" customWidth="1"/>
    <col min="1539" max="1539" width="15.7109375" style="1" customWidth="1"/>
    <col min="1540" max="1541" width="17.28515625" style="1" bestFit="1" customWidth="1"/>
    <col min="1542" max="1542" width="15" style="1" customWidth="1"/>
    <col min="1543" max="1543" width="16.7109375" style="1" customWidth="1"/>
    <col min="1544" max="1544" width="14.7109375" style="1" customWidth="1"/>
    <col min="1545" max="1790" width="9.140625" style="1"/>
    <col min="1791" max="1791" width="0" style="1" hidden="1" customWidth="1"/>
    <col min="1792" max="1792" width="62.85546875" style="1" customWidth="1"/>
    <col min="1793" max="1794" width="17.28515625" style="1" bestFit="1" customWidth="1"/>
    <col min="1795" max="1795" width="15.7109375" style="1" customWidth="1"/>
    <col min="1796" max="1797" width="17.28515625" style="1" bestFit="1" customWidth="1"/>
    <col min="1798" max="1798" width="15" style="1" customWidth="1"/>
    <col min="1799" max="1799" width="16.7109375" style="1" customWidth="1"/>
    <col min="1800" max="1800" width="14.7109375" style="1" customWidth="1"/>
    <col min="1801" max="2046" width="9.140625" style="1"/>
    <col min="2047" max="2047" width="0" style="1" hidden="1" customWidth="1"/>
    <col min="2048" max="2048" width="62.85546875" style="1" customWidth="1"/>
    <col min="2049" max="2050" width="17.28515625" style="1" bestFit="1" customWidth="1"/>
    <col min="2051" max="2051" width="15.7109375" style="1" customWidth="1"/>
    <col min="2052" max="2053" width="17.28515625" style="1" bestFit="1" customWidth="1"/>
    <col min="2054" max="2054" width="15" style="1" customWidth="1"/>
    <col min="2055" max="2055" width="16.7109375" style="1" customWidth="1"/>
    <col min="2056" max="2056" width="14.7109375" style="1" customWidth="1"/>
    <col min="2057" max="2302" width="9.140625" style="1"/>
    <col min="2303" max="2303" width="0" style="1" hidden="1" customWidth="1"/>
    <col min="2304" max="2304" width="62.85546875" style="1" customWidth="1"/>
    <col min="2305" max="2306" width="17.28515625" style="1" bestFit="1" customWidth="1"/>
    <col min="2307" max="2307" width="15.7109375" style="1" customWidth="1"/>
    <col min="2308" max="2309" width="17.28515625" style="1" bestFit="1" customWidth="1"/>
    <col min="2310" max="2310" width="15" style="1" customWidth="1"/>
    <col min="2311" max="2311" width="16.7109375" style="1" customWidth="1"/>
    <col min="2312" max="2312" width="14.7109375" style="1" customWidth="1"/>
    <col min="2313" max="2558" width="9.140625" style="1"/>
    <col min="2559" max="2559" width="0" style="1" hidden="1" customWidth="1"/>
    <col min="2560" max="2560" width="62.85546875" style="1" customWidth="1"/>
    <col min="2561" max="2562" width="17.28515625" style="1" bestFit="1" customWidth="1"/>
    <col min="2563" max="2563" width="15.7109375" style="1" customWidth="1"/>
    <col min="2564" max="2565" width="17.28515625" style="1" bestFit="1" customWidth="1"/>
    <col min="2566" max="2566" width="15" style="1" customWidth="1"/>
    <col min="2567" max="2567" width="16.7109375" style="1" customWidth="1"/>
    <col min="2568" max="2568" width="14.7109375" style="1" customWidth="1"/>
    <col min="2569" max="2814" width="9.140625" style="1"/>
    <col min="2815" max="2815" width="0" style="1" hidden="1" customWidth="1"/>
    <col min="2816" max="2816" width="62.85546875" style="1" customWidth="1"/>
    <col min="2817" max="2818" width="17.28515625" style="1" bestFit="1" customWidth="1"/>
    <col min="2819" max="2819" width="15.7109375" style="1" customWidth="1"/>
    <col min="2820" max="2821" width="17.28515625" style="1" bestFit="1" customWidth="1"/>
    <col min="2822" max="2822" width="15" style="1" customWidth="1"/>
    <col min="2823" max="2823" width="16.7109375" style="1" customWidth="1"/>
    <col min="2824" max="2824" width="14.7109375" style="1" customWidth="1"/>
    <col min="2825" max="3070" width="9.140625" style="1"/>
    <col min="3071" max="3071" width="0" style="1" hidden="1" customWidth="1"/>
    <col min="3072" max="3072" width="62.85546875" style="1" customWidth="1"/>
    <col min="3073" max="3074" width="17.28515625" style="1" bestFit="1" customWidth="1"/>
    <col min="3075" max="3075" width="15.7109375" style="1" customWidth="1"/>
    <col min="3076" max="3077" width="17.28515625" style="1" bestFit="1" customWidth="1"/>
    <col min="3078" max="3078" width="15" style="1" customWidth="1"/>
    <col min="3079" max="3079" width="16.7109375" style="1" customWidth="1"/>
    <col min="3080" max="3080" width="14.7109375" style="1" customWidth="1"/>
    <col min="3081" max="3326" width="9.140625" style="1"/>
    <col min="3327" max="3327" width="0" style="1" hidden="1" customWidth="1"/>
    <col min="3328" max="3328" width="62.85546875" style="1" customWidth="1"/>
    <col min="3329" max="3330" width="17.28515625" style="1" bestFit="1" customWidth="1"/>
    <col min="3331" max="3331" width="15.7109375" style="1" customWidth="1"/>
    <col min="3332" max="3333" width="17.28515625" style="1" bestFit="1" customWidth="1"/>
    <col min="3334" max="3334" width="15" style="1" customWidth="1"/>
    <col min="3335" max="3335" width="16.7109375" style="1" customWidth="1"/>
    <col min="3336" max="3336" width="14.7109375" style="1" customWidth="1"/>
    <col min="3337" max="3582" width="9.140625" style="1"/>
    <col min="3583" max="3583" width="0" style="1" hidden="1" customWidth="1"/>
    <col min="3584" max="3584" width="62.85546875" style="1" customWidth="1"/>
    <col min="3585" max="3586" width="17.28515625" style="1" bestFit="1" customWidth="1"/>
    <col min="3587" max="3587" width="15.7109375" style="1" customWidth="1"/>
    <col min="3588" max="3589" width="17.28515625" style="1" bestFit="1" customWidth="1"/>
    <col min="3590" max="3590" width="15" style="1" customWidth="1"/>
    <col min="3591" max="3591" width="16.7109375" style="1" customWidth="1"/>
    <col min="3592" max="3592" width="14.7109375" style="1" customWidth="1"/>
    <col min="3593" max="3838" width="9.140625" style="1"/>
    <col min="3839" max="3839" width="0" style="1" hidden="1" customWidth="1"/>
    <col min="3840" max="3840" width="62.85546875" style="1" customWidth="1"/>
    <col min="3841" max="3842" width="17.28515625" style="1" bestFit="1" customWidth="1"/>
    <col min="3843" max="3843" width="15.7109375" style="1" customWidth="1"/>
    <col min="3844" max="3845" width="17.28515625" style="1" bestFit="1" customWidth="1"/>
    <col min="3846" max="3846" width="15" style="1" customWidth="1"/>
    <col min="3847" max="3847" width="16.7109375" style="1" customWidth="1"/>
    <col min="3848" max="3848" width="14.7109375" style="1" customWidth="1"/>
    <col min="3849" max="4094" width="9.140625" style="1"/>
    <col min="4095" max="4095" width="0" style="1" hidden="1" customWidth="1"/>
    <col min="4096" max="4096" width="62.85546875" style="1" customWidth="1"/>
    <col min="4097" max="4098" width="17.28515625" style="1" bestFit="1" customWidth="1"/>
    <col min="4099" max="4099" width="15.7109375" style="1" customWidth="1"/>
    <col min="4100" max="4101" width="17.28515625" style="1" bestFit="1" customWidth="1"/>
    <col min="4102" max="4102" width="15" style="1" customWidth="1"/>
    <col min="4103" max="4103" width="16.7109375" style="1" customWidth="1"/>
    <col min="4104" max="4104" width="14.7109375" style="1" customWidth="1"/>
    <col min="4105" max="4350" width="9.140625" style="1"/>
    <col min="4351" max="4351" width="0" style="1" hidden="1" customWidth="1"/>
    <col min="4352" max="4352" width="62.85546875" style="1" customWidth="1"/>
    <col min="4353" max="4354" width="17.28515625" style="1" bestFit="1" customWidth="1"/>
    <col min="4355" max="4355" width="15.7109375" style="1" customWidth="1"/>
    <col min="4356" max="4357" width="17.28515625" style="1" bestFit="1" customWidth="1"/>
    <col min="4358" max="4358" width="15" style="1" customWidth="1"/>
    <col min="4359" max="4359" width="16.7109375" style="1" customWidth="1"/>
    <col min="4360" max="4360" width="14.7109375" style="1" customWidth="1"/>
    <col min="4361" max="4606" width="9.140625" style="1"/>
    <col min="4607" max="4607" width="0" style="1" hidden="1" customWidth="1"/>
    <col min="4608" max="4608" width="62.85546875" style="1" customWidth="1"/>
    <col min="4609" max="4610" width="17.28515625" style="1" bestFit="1" customWidth="1"/>
    <col min="4611" max="4611" width="15.7109375" style="1" customWidth="1"/>
    <col min="4612" max="4613" width="17.28515625" style="1" bestFit="1" customWidth="1"/>
    <col min="4614" max="4614" width="15" style="1" customWidth="1"/>
    <col min="4615" max="4615" width="16.7109375" style="1" customWidth="1"/>
    <col min="4616" max="4616" width="14.7109375" style="1" customWidth="1"/>
    <col min="4617" max="4862" width="9.140625" style="1"/>
    <col min="4863" max="4863" width="0" style="1" hidden="1" customWidth="1"/>
    <col min="4864" max="4864" width="62.85546875" style="1" customWidth="1"/>
    <col min="4865" max="4866" width="17.28515625" style="1" bestFit="1" customWidth="1"/>
    <col min="4867" max="4867" width="15.7109375" style="1" customWidth="1"/>
    <col min="4868" max="4869" width="17.28515625" style="1" bestFit="1" customWidth="1"/>
    <col min="4870" max="4870" width="15" style="1" customWidth="1"/>
    <col min="4871" max="4871" width="16.7109375" style="1" customWidth="1"/>
    <col min="4872" max="4872" width="14.7109375" style="1" customWidth="1"/>
    <col min="4873" max="5118" width="9.140625" style="1"/>
    <col min="5119" max="5119" width="0" style="1" hidden="1" customWidth="1"/>
    <col min="5120" max="5120" width="62.85546875" style="1" customWidth="1"/>
    <col min="5121" max="5122" width="17.28515625" style="1" bestFit="1" customWidth="1"/>
    <col min="5123" max="5123" width="15.7109375" style="1" customWidth="1"/>
    <col min="5124" max="5125" width="17.28515625" style="1" bestFit="1" customWidth="1"/>
    <col min="5126" max="5126" width="15" style="1" customWidth="1"/>
    <col min="5127" max="5127" width="16.7109375" style="1" customWidth="1"/>
    <col min="5128" max="5128" width="14.7109375" style="1" customWidth="1"/>
    <col min="5129" max="5374" width="9.140625" style="1"/>
    <col min="5375" max="5375" width="0" style="1" hidden="1" customWidth="1"/>
    <col min="5376" max="5376" width="62.85546875" style="1" customWidth="1"/>
    <col min="5377" max="5378" width="17.28515625" style="1" bestFit="1" customWidth="1"/>
    <col min="5379" max="5379" width="15.7109375" style="1" customWidth="1"/>
    <col min="5380" max="5381" width="17.28515625" style="1" bestFit="1" customWidth="1"/>
    <col min="5382" max="5382" width="15" style="1" customWidth="1"/>
    <col min="5383" max="5383" width="16.7109375" style="1" customWidth="1"/>
    <col min="5384" max="5384" width="14.7109375" style="1" customWidth="1"/>
    <col min="5385" max="5630" width="9.140625" style="1"/>
    <col min="5631" max="5631" width="0" style="1" hidden="1" customWidth="1"/>
    <col min="5632" max="5632" width="62.85546875" style="1" customWidth="1"/>
    <col min="5633" max="5634" width="17.28515625" style="1" bestFit="1" customWidth="1"/>
    <col min="5635" max="5635" width="15.7109375" style="1" customWidth="1"/>
    <col min="5636" max="5637" width="17.28515625" style="1" bestFit="1" customWidth="1"/>
    <col min="5638" max="5638" width="15" style="1" customWidth="1"/>
    <col min="5639" max="5639" width="16.7109375" style="1" customWidth="1"/>
    <col min="5640" max="5640" width="14.7109375" style="1" customWidth="1"/>
    <col min="5641" max="5886" width="9.140625" style="1"/>
    <col min="5887" max="5887" width="0" style="1" hidden="1" customWidth="1"/>
    <col min="5888" max="5888" width="62.85546875" style="1" customWidth="1"/>
    <col min="5889" max="5890" width="17.28515625" style="1" bestFit="1" customWidth="1"/>
    <col min="5891" max="5891" width="15.7109375" style="1" customWidth="1"/>
    <col min="5892" max="5893" width="17.28515625" style="1" bestFit="1" customWidth="1"/>
    <col min="5894" max="5894" width="15" style="1" customWidth="1"/>
    <col min="5895" max="5895" width="16.7109375" style="1" customWidth="1"/>
    <col min="5896" max="5896" width="14.7109375" style="1" customWidth="1"/>
    <col min="5897" max="6142" width="9.140625" style="1"/>
    <col min="6143" max="6143" width="0" style="1" hidden="1" customWidth="1"/>
    <col min="6144" max="6144" width="62.85546875" style="1" customWidth="1"/>
    <col min="6145" max="6146" width="17.28515625" style="1" bestFit="1" customWidth="1"/>
    <col min="6147" max="6147" width="15.7109375" style="1" customWidth="1"/>
    <col min="6148" max="6149" width="17.28515625" style="1" bestFit="1" customWidth="1"/>
    <col min="6150" max="6150" width="15" style="1" customWidth="1"/>
    <col min="6151" max="6151" width="16.7109375" style="1" customWidth="1"/>
    <col min="6152" max="6152" width="14.7109375" style="1" customWidth="1"/>
    <col min="6153" max="6398" width="9.140625" style="1"/>
    <col min="6399" max="6399" width="0" style="1" hidden="1" customWidth="1"/>
    <col min="6400" max="6400" width="62.85546875" style="1" customWidth="1"/>
    <col min="6401" max="6402" width="17.28515625" style="1" bestFit="1" customWidth="1"/>
    <col min="6403" max="6403" width="15.7109375" style="1" customWidth="1"/>
    <col min="6404" max="6405" width="17.28515625" style="1" bestFit="1" customWidth="1"/>
    <col min="6406" max="6406" width="15" style="1" customWidth="1"/>
    <col min="6407" max="6407" width="16.7109375" style="1" customWidth="1"/>
    <col min="6408" max="6408" width="14.7109375" style="1" customWidth="1"/>
    <col min="6409" max="6654" width="9.140625" style="1"/>
    <col min="6655" max="6655" width="0" style="1" hidden="1" customWidth="1"/>
    <col min="6656" max="6656" width="62.85546875" style="1" customWidth="1"/>
    <col min="6657" max="6658" width="17.28515625" style="1" bestFit="1" customWidth="1"/>
    <col min="6659" max="6659" width="15.7109375" style="1" customWidth="1"/>
    <col min="6660" max="6661" width="17.28515625" style="1" bestFit="1" customWidth="1"/>
    <col min="6662" max="6662" width="15" style="1" customWidth="1"/>
    <col min="6663" max="6663" width="16.7109375" style="1" customWidth="1"/>
    <col min="6664" max="6664" width="14.7109375" style="1" customWidth="1"/>
    <col min="6665" max="6910" width="9.140625" style="1"/>
    <col min="6911" max="6911" width="0" style="1" hidden="1" customWidth="1"/>
    <col min="6912" max="6912" width="62.85546875" style="1" customWidth="1"/>
    <col min="6913" max="6914" width="17.28515625" style="1" bestFit="1" customWidth="1"/>
    <col min="6915" max="6915" width="15.7109375" style="1" customWidth="1"/>
    <col min="6916" max="6917" width="17.28515625" style="1" bestFit="1" customWidth="1"/>
    <col min="6918" max="6918" width="15" style="1" customWidth="1"/>
    <col min="6919" max="6919" width="16.7109375" style="1" customWidth="1"/>
    <col min="6920" max="6920" width="14.7109375" style="1" customWidth="1"/>
    <col min="6921" max="7166" width="9.140625" style="1"/>
    <col min="7167" max="7167" width="0" style="1" hidden="1" customWidth="1"/>
    <col min="7168" max="7168" width="62.85546875" style="1" customWidth="1"/>
    <col min="7169" max="7170" width="17.28515625" style="1" bestFit="1" customWidth="1"/>
    <col min="7171" max="7171" width="15.7109375" style="1" customWidth="1"/>
    <col min="7172" max="7173" width="17.28515625" style="1" bestFit="1" customWidth="1"/>
    <col min="7174" max="7174" width="15" style="1" customWidth="1"/>
    <col min="7175" max="7175" width="16.7109375" style="1" customWidth="1"/>
    <col min="7176" max="7176" width="14.7109375" style="1" customWidth="1"/>
    <col min="7177" max="7422" width="9.140625" style="1"/>
    <col min="7423" max="7423" width="0" style="1" hidden="1" customWidth="1"/>
    <col min="7424" max="7424" width="62.85546875" style="1" customWidth="1"/>
    <col min="7425" max="7426" width="17.28515625" style="1" bestFit="1" customWidth="1"/>
    <col min="7427" max="7427" width="15.7109375" style="1" customWidth="1"/>
    <col min="7428" max="7429" width="17.28515625" style="1" bestFit="1" customWidth="1"/>
    <col min="7430" max="7430" width="15" style="1" customWidth="1"/>
    <col min="7431" max="7431" width="16.7109375" style="1" customWidth="1"/>
    <col min="7432" max="7432" width="14.7109375" style="1" customWidth="1"/>
    <col min="7433" max="7678" width="9.140625" style="1"/>
    <col min="7679" max="7679" width="0" style="1" hidden="1" customWidth="1"/>
    <col min="7680" max="7680" width="62.85546875" style="1" customWidth="1"/>
    <col min="7681" max="7682" width="17.28515625" style="1" bestFit="1" customWidth="1"/>
    <col min="7683" max="7683" width="15.7109375" style="1" customWidth="1"/>
    <col min="7684" max="7685" width="17.28515625" style="1" bestFit="1" customWidth="1"/>
    <col min="7686" max="7686" width="15" style="1" customWidth="1"/>
    <col min="7687" max="7687" width="16.7109375" style="1" customWidth="1"/>
    <col min="7688" max="7688" width="14.7109375" style="1" customWidth="1"/>
    <col min="7689" max="7934" width="9.140625" style="1"/>
    <col min="7935" max="7935" width="0" style="1" hidden="1" customWidth="1"/>
    <col min="7936" max="7936" width="62.85546875" style="1" customWidth="1"/>
    <col min="7937" max="7938" width="17.28515625" style="1" bestFit="1" customWidth="1"/>
    <col min="7939" max="7939" width="15.7109375" style="1" customWidth="1"/>
    <col min="7940" max="7941" width="17.28515625" style="1" bestFit="1" customWidth="1"/>
    <col min="7942" max="7942" width="15" style="1" customWidth="1"/>
    <col min="7943" max="7943" width="16.7109375" style="1" customWidth="1"/>
    <col min="7944" max="7944" width="14.7109375" style="1" customWidth="1"/>
    <col min="7945" max="8190" width="9.140625" style="1"/>
    <col min="8191" max="8191" width="0" style="1" hidden="1" customWidth="1"/>
    <col min="8192" max="8192" width="62.85546875" style="1" customWidth="1"/>
    <col min="8193" max="8194" width="17.28515625" style="1" bestFit="1" customWidth="1"/>
    <col min="8195" max="8195" width="15.7109375" style="1" customWidth="1"/>
    <col min="8196" max="8197" width="17.28515625" style="1" bestFit="1" customWidth="1"/>
    <col min="8198" max="8198" width="15" style="1" customWidth="1"/>
    <col min="8199" max="8199" width="16.7109375" style="1" customWidth="1"/>
    <col min="8200" max="8200" width="14.7109375" style="1" customWidth="1"/>
    <col min="8201" max="8446" width="9.140625" style="1"/>
    <col min="8447" max="8447" width="0" style="1" hidden="1" customWidth="1"/>
    <col min="8448" max="8448" width="62.85546875" style="1" customWidth="1"/>
    <col min="8449" max="8450" width="17.28515625" style="1" bestFit="1" customWidth="1"/>
    <col min="8451" max="8451" width="15.7109375" style="1" customWidth="1"/>
    <col min="8452" max="8453" width="17.28515625" style="1" bestFit="1" customWidth="1"/>
    <col min="8454" max="8454" width="15" style="1" customWidth="1"/>
    <col min="8455" max="8455" width="16.7109375" style="1" customWidth="1"/>
    <col min="8456" max="8456" width="14.7109375" style="1" customWidth="1"/>
    <col min="8457" max="8702" width="9.140625" style="1"/>
    <col min="8703" max="8703" width="0" style="1" hidden="1" customWidth="1"/>
    <col min="8704" max="8704" width="62.85546875" style="1" customWidth="1"/>
    <col min="8705" max="8706" width="17.28515625" style="1" bestFit="1" customWidth="1"/>
    <col min="8707" max="8707" width="15.7109375" style="1" customWidth="1"/>
    <col min="8708" max="8709" width="17.28515625" style="1" bestFit="1" customWidth="1"/>
    <col min="8710" max="8710" width="15" style="1" customWidth="1"/>
    <col min="8711" max="8711" width="16.7109375" style="1" customWidth="1"/>
    <col min="8712" max="8712" width="14.7109375" style="1" customWidth="1"/>
    <col min="8713" max="8958" width="9.140625" style="1"/>
    <col min="8959" max="8959" width="0" style="1" hidden="1" customWidth="1"/>
    <col min="8960" max="8960" width="62.85546875" style="1" customWidth="1"/>
    <col min="8961" max="8962" width="17.28515625" style="1" bestFit="1" customWidth="1"/>
    <col min="8963" max="8963" width="15.7109375" style="1" customWidth="1"/>
    <col min="8964" max="8965" width="17.28515625" style="1" bestFit="1" customWidth="1"/>
    <col min="8966" max="8966" width="15" style="1" customWidth="1"/>
    <col min="8967" max="8967" width="16.7109375" style="1" customWidth="1"/>
    <col min="8968" max="8968" width="14.7109375" style="1" customWidth="1"/>
    <col min="8969" max="9214" width="9.140625" style="1"/>
    <col min="9215" max="9215" width="0" style="1" hidden="1" customWidth="1"/>
    <col min="9216" max="9216" width="62.85546875" style="1" customWidth="1"/>
    <col min="9217" max="9218" width="17.28515625" style="1" bestFit="1" customWidth="1"/>
    <col min="9219" max="9219" width="15.7109375" style="1" customWidth="1"/>
    <col min="9220" max="9221" width="17.28515625" style="1" bestFit="1" customWidth="1"/>
    <col min="9222" max="9222" width="15" style="1" customWidth="1"/>
    <col min="9223" max="9223" width="16.7109375" style="1" customWidth="1"/>
    <col min="9224" max="9224" width="14.7109375" style="1" customWidth="1"/>
    <col min="9225" max="9470" width="9.140625" style="1"/>
    <col min="9471" max="9471" width="0" style="1" hidden="1" customWidth="1"/>
    <col min="9472" max="9472" width="62.85546875" style="1" customWidth="1"/>
    <col min="9473" max="9474" width="17.28515625" style="1" bestFit="1" customWidth="1"/>
    <col min="9475" max="9475" width="15.7109375" style="1" customWidth="1"/>
    <col min="9476" max="9477" width="17.28515625" style="1" bestFit="1" customWidth="1"/>
    <col min="9478" max="9478" width="15" style="1" customWidth="1"/>
    <col min="9479" max="9479" width="16.7109375" style="1" customWidth="1"/>
    <col min="9480" max="9480" width="14.7109375" style="1" customWidth="1"/>
    <col min="9481" max="9726" width="9.140625" style="1"/>
    <col min="9727" max="9727" width="0" style="1" hidden="1" customWidth="1"/>
    <col min="9728" max="9728" width="62.85546875" style="1" customWidth="1"/>
    <col min="9729" max="9730" width="17.28515625" style="1" bestFit="1" customWidth="1"/>
    <col min="9731" max="9731" width="15.7109375" style="1" customWidth="1"/>
    <col min="9732" max="9733" width="17.28515625" style="1" bestFit="1" customWidth="1"/>
    <col min="9734" max="9734" width="15" style="1" customWidth="1"/>
    <col min="9735" max="9735" width="16.7109375" style="1" customWidth="1"/>
    <col min="9736" max="9736" width="14.7109375" style="1" customWidth="1"/>
    <col min="9737" max="9982" width="9.140625" style="1"/>
    <col min="9983" max="9983" width="0" style="1" hidden="1" customWidth="1"/>
    <col min="9984" max="9984" width="62.85546875" style="1" customWidth="1"/>
    <col min="9985" max="9986" width="17.28515625" style="1" bestFit="1" customWidth="1"/>
    <col min="9987" max="9987" width="15.7109375" style="1" customWidth="1"/>
    <col min="9988" max="9989" width="17.28515625" style="1" bestFit="1" customWidth="1"/>
    <col min="9990" max="9990" width="15" style="1" customWidth="1"/>
    <col min="9991" max="9991" width="16.7109375" style="1" customWidth="1"/>
    <col min="9992" max="9992" width="14.7109375" style="1" customWidth="1"/>
    <col min="9993" max="10238" width="9.140625" style="1"/>
    <col min="10239" max="10239" width="0" style="1" hidden="1" customWidth="1"/>
    <col min="10240" max="10240" width="62.85546875" style="1" customWidth="1"/>
    <col min="10241" max="10242" width="17.28515625" style="1" bestFit="1" customWidth="1"/>
    <col min="10243" max="10243" width="15.7109375" style="1" customWidth="1"/>
    <col min="10244" max="10245" width="17.28515625" style="1" bestFit="1" customWidth="1"/>
    <col min="10246" max="10246" width="15" style="1" customWidth="1"/>
    <col min="10247" max="10247" width="16.7109375" style="1" customWidth="1"/>
    <col min="10248" max="10248" width="14.7109375" style="1" customWidth="1"/>
    <col min="10249" max="10494" width="9.140625" style="1"/>
    <col min="10495" max="10495" width="0" style="1" hidden="1" customWidth="1"/>
    <col min="10496" max="10496" width="62.85546875" style="1" customWidth="1"/>
    <col min="10497" max="10498" width="17.28515625" style="1" bestFit="1" customWidth="1"/>
    <col min="10499" max="10499" width="15.7109375" style="1" customWidth="1"/>
    <col min="10500" max="10501" width="17.28515625" style="1" bestFit="1" customWidth="1"/>
    <col min="10502" max="10502" width="15" style="1" customWidth="1"/>
    <col min="10503" max="10503" width="16.7109375" style="1" customWidth="1"/>
    <col min="10504" max="10504" width="14.7109375" style="1" customWidth="1"/>
    <col min="10505" max="10750" width="9.140625" style="1"/>
    <col min="10751" max="10751" width="0" style="1" hidden="1" customWidth="1"/>
    <col min="10752" max="10752" width="62.85546875" style="1" customWidth="1"/>
    <col min="10753" max="10754" width="17.28515625" style="1" bestFit="1" customWidth="1"/>
    <col min="10755" max="10755" width="15.7109375" style="1" customWidth="1"/>
    <col min="10756" max="10757" width="17.28515625" style="1" bestFit="1" customWidth="1"/>
    <col min="10758" max="10758" width="15" style="1" customWidth="1"/>
    <col min="10759" max="10759" width="16.7109375" style="1" customWidth="1"/>
    <col min="10760" max="10760" width="14.7109375" style="1" customWidth="1"/>
    <col min="10761" max="11006" width="9.140625" style="1"/>
    <col min="11007" max="11007" width="0" style="1" hidden="1" customWidth="1"/>
    <col min="11008" max="11008" width="62.85546875" style="1" customWidth="1"/>
    <col min="11009" max="11010" width="17.28515625" style="1" bestFit="1" customWidth="1"/>
    <col min="11011" max="11011" width="15.7109375" style="1" customWidth="1"/>
    <col min="11012" max="11013" width="17.28515625" style="1" bestFit="1" customWidth="1"/>
    <col min="11014" max="11014" width="15" style="1" customWidth="1"/>
    <col min="11015" max="11015" width="16.7109375" style="1" customWidth="1"/>
    <col min="11016" max="11016" width="14.7109375" style="1" customWidth="1"/>
    <col min="11017" max="11262" width="9.140625" style="1"/>
    <col min="11263" max="11263" width="0" style="1" hidden="1" customWidth="1"/>
    <col min="11264" max="11264" width="62.85546875" style="1" customWidth="1"/>
    <col min="11265" max="11266" width="17.28515625" style="1" bestFit="1" customWidth="1"/>
    <col min="11267" max="11267" width="15.7109375" style="1" customWidth="1"/>
    <col min="11268" max="11269" width="17.28515625" style="1" bestFit="1" customWidth="1"/>
    <col min="11270" max="11270" width="15" style="1" customWidth="1"/>
    <col min="11271" max="11271" width="16.7109375" style="1" customWidth="1"/>
    <col min="11272" max="11272" width="14.7109375" style="1" customWidth="1"/>
    <col min="11273" max="11518" width="9.140625" style="1"/>
    <col min="11519" max="11519" width="0" style="1" hidden="1" customWidth="1"/>
    <col min="11520" max="11520" width="62.85546875" style="1" customWidth="1"/>
    <col min="11521" max="11522" width="17.28515625" style="1" bestFit="1" customWidth="1"/>
    <col min="11523" max="11523" width="15.7109375" style="1" customWidth="1"/>
    <col min="11524" max="11525" width="17.28515625" style="1" bestFit="1" customWidth="1"/>
    <col min="11526" max="11526" width="15" style="1" customWidth="1"/>
    <col min="11527" max="11527" width="16.7109375" style="1" customWidth="1"/>
    <col min="11528" max="11528" width="14.7109375" style="1" customWidth="1"/>
    <col min="11529" max="11774" width="9.140625" style="1"/>
    <col min="11775" max="11775" width="0" style="1" hidden="1" customWidth="1"/>
    <col min="11776" max="11776" width="62.85546875" style="1" customWidth="1"/>
    <col min="11777" max="11778" width="17.28515625" style="1" bestFit="1" customWidth="1"/>
    <col min="11779" max="11779" width="15.7109375" style="1" customWidth="1"/>
    <col min="11780" max="11781" width="17.28515625" style="1" bestFit="1" customWidth="1"/>
    <col min="11782" max="11782" width="15" style="1" customWidth="1"/>
    <col min="11783" max="11783" width="16.7109375" style="1" customWidth="1"/>
    <col min="11784" max="11784" width="14.7109375" style="1" customWidth="1"/>
    <col min="11785" max="12030" width="9.140625" style="1"/>
    <col min="12031" max="12031" width="0" style="1" hidden="1" customWidth="1"/>
    <col min="12032" max="12032" width="62.85546875" style="1" customWidth="1"/>
    <col min="12033" max="12034" width="17.28515625" style="1" bestFit="1" customWidth="1"/>
    <col min="12035" max="12035" width="15.7109375" style="1" customWidth="1"/>
    <col min="12036" max="12037" width="17.28515625" style="1" bestFit="1" customWidth="1"/>
    <col min="12038" max="12038" width="15" style="1" customWidth="1"/>
    <col min="12039" max="12039" width="16.7109375" style="1" customWidth="1"/>
    <col min="12040" max="12040" width="14.7109375" style="1" customWidth="1"/>
    <col min="12041" max="12286" width="9.140625" style="1"/>
    <col min="12287" max="12287" width="0" style="1" hidden="1" customWidth="1"/>
    <col min="12288" max="12288" width="62.85546875" style="1" customWidth="1"/>
    <col min="12289" max="12290" width="17.28515625" style="1" bestFit="1" customWidth="1"/>
    <col min="12291" max="12291" width="15.7109375" style="1" customWidth="1"/>
    <col min="12292" max="12293" width="17.28515625" style="1" bestFit="1" customWidth="1"/>
    <col min="12294" max="12294" width="15" style="1" customWidth="1"/>
    <col min="12295" max="12295" width="16.7109375" style="1" customWidth="1"/>
    <col min="12296" max="12296" width="14.7109375" style="1" customWidth="1"/>
    <col min="12297" max="12542" width="9.140625" style="1"/>
    <col min="12543" max="12543" width="0" style="1" hidden="1" customWidth="1"/>
    <col min="12544" max="12544" width="62.85546875" style="1" customWidth="1"/>
    <col min="12545" max="12546" width="17.28515625" style="1" bestFit="1" customWidth="1"/>
    <col min="12547" max="12547" width="15.7109375" style="1" customWidth="1"/>
    <col min="12548" max="12549" width="17.28515625" style="1" bestFit="1" customWidth="1"/>
    <col min="12550" max="12550" width="15" style="1" customWidth="1"/>
    <col min="12551" max="12551" width="16.7109375" style="1" customWidth="1"/>
    <col min="12552" max="12552" width="14.7109375" style="1" customWidth="1"/>
    <col min="12553" max="12798" width="9.140625" style="1"/>
    <col min="12799" max="12799" width="0" style="1" hidden="1" customWidth="1"/>
    <col min="12800" max="12800" width="62.85546875" style="1" customWidth="1"/>
    <col min="12801" max="12802" width="17.28515625" style="1" bestFit="1" customWidth="1"/>
    <col min="12803" max="12803" width="15.7109375" style="1" customWidth="1"/>
    <col min="12804" max="12805" width="17.28515625" style="1" bestFit="1" customWidth="1"/>
    <col min="12806" max="12806" width="15" style="1" customWidth="1"/>
    <col min="12807" max="12807" width="16.7109375" style="1" customWidth="1"/>
    <col min="12808" max="12808" width="14.7109375" style="1" customWidth="1"/>
    <col min="12809" max="13054" width="9.140625" style="1"/>
    <col min="13055" max="13055" width="0" style="1" hidden="1" customWidth="1"/>
    <col min="13056" max="13056" width="62.85546875" style="1" customWidth="1"/>
    <col min="13057" max="13058" width="17.28515625" style="1" bestFit="1" customWidth="1"/>
    <col min="13059" max="13059" width="15.7109375" style="1" customWidth="1"/>
    <col min="13060" max="13061" width="17.28515625" style="1" bestFit="1" customWidth="1"/>
    <col min="13062" max="13062" width="15" style="1" customWidth="1"/>
    <col min="13063" max="13063" width="16.7109375" style="1" customWidth="1"/>
    <col min="13064" max="13064" width="14.7109375" style="1" customWidth="1"/>
    <col min="13065" max="13310" width="9.140625" style="1"/>
    <col min="13311" max="13311" width="0" style="1" hidden="1" customWidth="1"/>
    <col min="13312" max="13312" width="62.85546875" style="1" customWidth="1"/>
    <col min="13313" max="13314" width="17.28515625" style="1" bestFit="1" customWidth="1"/>
    <col min="13315" max="13315" width="15.7109375" style="1" customWidth="1"/>
    <col min="13316" max="13317" width="17.28515625" style="1" bestFit="1" customWidth="1"/>
    <col min="13318" max="13318" width="15" style="1" customWidth="1"/>
    <col min="13319" max="13319" width="16.7109375" style="1" customWidth="1"/>
    <col min="13320" max="13320" width="14.7109375" style="1" customWidth="1"/>
    <col min="13321" max="13566" width="9.140625" style="1"/>
    <col min="13567" max="13567" width="0" style="1" hidden="1" customWidth="1"/>
    <col min="13568" max="13568" width="62.85546875" style="1" customWidth="1"/>
    <col min="13569" max="13570" width="17.28515625" style="1" bestFit="1" customWidth="1"/>
    <col min="13571" max="13571" width="15.7109375" style="1" customWidth="1"/>
    <col min="13572" max="13573" width="17.28515625" style="1" bestFit="1" customWidth="1"/>
    <col min="13574" max="13574" width="15" style="1" customWidth="1"/>
    <col min="13575" max="13575" width="16.7109375" style="1" customWidth="1"/>
    <col min="13576" max="13576" width="14.7109375" style="1" customWidth="1"/>
    <col min="13577" max="13822" width="9.140625" style="1"/>
    <col min="13823" max="13823" width="0" style="1" hidden="1" customWidth="1"/>
    <col min="13824" max="13824" width="62.85546875" style="1" customWidth="1"/>
    <col min="13825" max="13826" width="17.28515625" style="1" bestFit="1" customWidth="1"/>
    <col min="13827" max="13827" width="15.7109375" style="1" customWidth="1"/>
    <col min="13828" max="13829" width="17.28515625" style="1" bestFit="1" customWidth="1"/>
    <col min="13830" max="13830" width="15" style="1" customWidth="1"/>
    <col min="13831" max="13831" width="16.7109375" style="1" customWidth="1"/>
    <col min="13832" max="13832" width="14.7109375" style="1" customWidth="1"/>
    <col min="13833" max="14078" width="9.140625" style="1"/>
    <col min="14079" max="14079" width="0" style="1" hidden="1" customWidth="1"/>
    <col min="14080" max="14080" width="62.85546875" style="1" customWidth="1"/>
    <col min="14081" max="14082" width="17.28515625" style="1" bestFit="1" customWidth="1"/>
    <col min="14083" max="14083" width="15.7109375" style="1" customWidth="1"/>
    <col min="14084" max="14085" width="17.28515625" style="1" bestFit="1" customWidth="1"/>
    <col min="14086" max="14086" width="15" style="1" customWidth="1"/>
    <col min="14087" max="14087" width="16.7109375" style="1" customWidth="1"/>
    <col min="14088" max="14088" width="14.7109375" style="1" customWidth="1"/>
    <col min="14089" max="14334" width="9.140625" style="1"/>
    <col min="14335" max="14335" width="0" style="1" hidden="1" customWidth="1"/>
    <col min="14336" max="14336" width="62.85546875" style="1" customWidth="1"/>
    <col min="14337" max="14338" width="17.28515625" style="1" bestFit="1" customWidth="1"/>
    <col min="14339" max="14339" width="15.7109375" style="1" customWidth="1"/>
    <col min="14340" max="14341" width="17.28515625" style="1" bestFit="1" customWidth="1"/>
    <col min="14342" max="14342" width="15" style="1" customWidth="1"/>
    <col min="14343" max="14343" width="16.7109375" style="1" customWidth="1"/>
    <col min="14344" max="14344" width="14.7109375" style="1" customWidth="1"/>
    <col min="14345" max="14590" width="9.140625" style="1"/>
    <col min="14591" max="14591" width="0" style="1" hidden="1" customWidth="1"/>
    <col min="14592" max="14592" width="62.85546875" style="1" customWidth="1"/>
    <col min="14593" max="14594" width="17.28515625" style="1" bestFit="1" customWidth="1"/>
    <col min="14595" max="14595" width="15.7109375" style="1" customWidth="1"/>
    <col min="14596" max="14597" width="17.28515625" style="1" bestFit="1" customWidth="1"/>
    <col min="14598" max="14598" width="15" style="1" customWidth="1"/>
    <col min="14599" max="14599" width="16.7109375" style="1" customWidth="1"/>
    <col min="14600" max="14600" width="14.7109375" style="1" customWidth="1"/>
    <col min="14601" max="14846" width="9.140625" style="1"/>
    <col min="14847" max="14847" width="0" style="1" hidden="1" customWidth="1"/>
    <col min="14848" max="14848" width="62.85546875" style="1" customWidth="1"/>
    <col min="14849" max="14850" width="17.28515625" style="1" bestFit="1" customWidth="1"/>
    <col min="14851" max="14851" width="15.7109375" style="1" customWidth="1"/>
    <col min="14852" max="14853" width="17.28515625" style="1" bestFit="1" customWidth="1"/>
    <col min="14854" max="14854" width="15" style="1" customWidth="1"/>
    <col min="14855" max="14855" width="16.7109375" style="1" customWidth="1"/>
    <col min="14856" max="14856" width="14.7109375" style="1" customWidth="1"/>
    <col min="14857" max="15102" width="9.140625" style="1"/>
    <col min="15103" max="15103" width="0" style="1" hidden="1" customWidth="1"/>
    <col min="15104" max="15104" width="62.85546875" style="1" customWidth="1"/>
    <col min="15105" max="15106" width="17.28515625" style="1" bestFit="1" customWidth="1"/>
    <col min="15107" max="15107" width="15.7109375" style="1" customWidth="1"/>
    <col min="15108" max="15109" width="17.28515625" style="1" bestFit="1" customWidth="1"/>
    <col min="15110" max="15110" width="15" style="1" customWidth="1"/>
    <col min="15111" max="15111" width="16.7109375" style="1" customWidth="1"/>
    <col min="15112" max="15112" width="14.7109375" style="1" customWidth="1"/>
    <col min="15113" max="15358" width="9.140625" style="1"/>
    <col min="15359" max="15359" width="0" style="1" hidden="1" customWidth="1"/>
    <col min="15360" max="15360" width="62.85546875" style="1" customWidth="1"/>
    <col min="15361" max="15362" width="17.28515625" style="1" bestFit="1" customWidth="1"/>
    <col min="15363" max="15363" width="15.7109375" style="1" customWidth="1"/>
    <col min="15364" max="15365" width="17.28515625" style="1" bestFit="1" customWidth="1"/>
    <col min="15366" max="15366" width="15" style="1" customWidth="1"/>
    <col min="15367" max="15367" width="16.7109375" style="1" customWidth="1"/>
    <col min="15368" max="15368" width="14.7109375" style="1" customWidth="1"/>
    <col min="15369" max="15614" width="9.140625" style="1"/>
    <col min="15615" max="15615" width="0" style="1" hidden="1" customWidth="1"/>
    <col min="15616" max="15616" width="62.85546875" style="1" customWidth="1"/>
    <col min="15617" max="15618" width="17.28515625" style="1" bestFit="1" customWidth="1"/>
    <col min="15619" max="15619" width="15.7109375" style="1" customWidth="1"/>
    <col min="15620" max="15621" width="17.28515625" style="1" bestFit="1" customWidth="1"/>
    <col min="15622" max="15622" width="15" style="1" customWidth="1"/>
    <col min="15623" max="15623" width="16.7109375" style="1" customWidth="1"/>
    <col min="15624" max="15624" width="14.7109375" style="1" customWidth="1"/>
    <col min="15625" max="15870" width="9.140625" style="1"/>
    <col min="15871" max="15871" width="0" style="1" hidden="1" customWidth="1"/>
    <col min="15872" max="15872" width="62.85546875" style="1" customWidth="1"/>
    <col min="15873" max="15874" width="17.28515625" style="1" bestFit="1" customWidth="1"/>
    <col min="15875" max="15875" width="15.7109375" style="1" customWidth="1"/>
    <col min="15876" max="15877" width="17.28515625" style="1" bestFit="1" customWidth="1"/>
    <col min="15878" max="15878" width="15" style="1" customWidth="1"/>
    <col min="15879" max="15879" width="16.7109375" style="1" customWidth="1"/>
    <col min="15880" max="15880" width="14.7109375" style="1" customWidth="1"/>
    <col min="15881" max="16126" width="9.140625" style="1"/>
    <col min="16127" max="16127" width="0" style="1" hidden="1" customWidth="1"/>
    <col min="16128" max="16128" width="62.85546875" style="1" customWidth="1"/>
    <col min="16129" max="16130" width="17.28515625" style="1" bestFit="1" customWidth="1"/>
    <col min="16131" max="16131" width="15.7109375" style="1" customWidth="1"/>
    <col min="16132" max="16133" width="17.28515625" style="1" bestFit="1" customWidth="1"/>
    <col min="16134" max="16134" width="15" style="1" customWidth="1"/>
    <col min="16135" max="16135" width="16.7109375" style="1" customWidth="1"/>
    <col min="16136" max="16136" width="14.7109375" style="1" customWidth="1"/>
    <col min="16137" max="16384" width="9.140625" style="1"/>
  </cols>
  <sheetData>
    <row r="1" spans="1:8" ht="35.25" customHeight="1">
      <c r="A1" s="72" t="s">
        <v>66</v>
      </c>
      <c r="B1" s="72"/>
      <c r="C1" s="72"/>
      <c r="D1" s="72"/>
      <c r="E1" s="72"/>
      <c r="F1" s="72"/>
      <c r="G1" s="72"/>
      <c r="H1" s="72"/>
    </row>
    <row r="2" spans="1:8" ht="37.5" customHeight="1">
      <c r="A2" s="73" t="s">
        <v>0</v>
      </c>
      <c r="B2" s="74" t="s">
        <v>67</v>
      </c>
      <c r="C2" s="74"/>
      <c r="D2" s="75" t="s">
        <v>68</v>
      </c>
      <c r="E2" s="76" t="s">
        <v>52</v>
      </c>
      <c r="F2" s="73" t="s">
        <v>69</v>
      </c>
      <c r="G2" s="74" t="s">
        <v>70</v>
      </c>
      <c r="H2" s="74"/>
    </row>
    <row r="3" spans="1:8" ht="51" customHeight="1">
      <c r="A3" s="73"/>
      <c r="B3" s="64" t="s">
        <v>38</v>
      </c>
      <c r="C3" s="63" t="s">
        <v>39</v>
      </c>
      <c r="D3" s="75"/>
      <c r="E3" s="77"/>
      <c r="F3" s="73"/>
      <c r="G3" s="63" t="s">
        <v>40</v>
      </c>
      <c r="H3" s="6" t="s">
        <v>41</v>
      </c>
    </row>
    <row r="4" spans="1:8" s="2" customFormat="1" ht="15" customHeight="1">
      <c r="A4" s="7" t="s">
        <v>1</v>
      </c>
      <c r="B4" s="17">
        <f>B5+B33</f>
        <v>2616693376.4200001</v>
      </c>
      <c r="C4" s="17">
        <f>C5+C33</f>
        <v>2633264278.3199997</v>
      </c>
      <c r="D4" s="18">
        <f>D5+D33</f>
        <v>164917073.72000003</v>
      </c>
      <c r="E4" s="18">
        <f>E5+E33</f>
        <v>141732476.75</v>
      </c>
      <c r="F4" s="20">
        <f>D4/E4*100</f>
        <v>116.35799888750624</v>
      </c>
      <c r="G4" s="20">
        <f>D4/B4*100</f>
        <v>6.3024989938113993</v>
      </c>
      <c r="H4" s="21">
        <f>D4/C4*100</f>
        <v>6.2628379186161949</v>
      </c>
    </row>
    <row r="5" spans="1:8" s="2" customFormat="1" ht="15" customHeight="1" outlineLevel="1">
      <c r="A5" s="7" t="s">
        <v>2</v>
      </c>
      <c r="B5" s="22">
        <f>B6+B20</f>
        <v>812409543</v>
      </c>
      <c r="C5" s="22">
        <f>C6+C20</f>
        <v>812409543</v>
      </c>
      <c r="D5" s="18">
        <f>D6+D20</f>
        <v>40794680.310000002</v>
      </c>
      <c r="E5" s="18">
        <f>E6+E20</f>
        <v>33074363.160000004</v>
      </c>
      <c r="F5" s="24">
        <f t="shared" ref="F5:F42" si="0">D5/E5*100</f>
        <v>123.34230023614458</v>
      </c>
      <c r="G5" s="24">
        <f t="shared" ref="G5:G42" si="1">D5/B5*100</f>
        <v>5.0214427761836378</v>
      </c>
      <c r="H5" s="21">
        <f t="shared" ref="H5:H42" si="2">D5/C5*100</f>
        <v>5.0214427761836378</v>
      </c>
    </row>
    <row r="6" spans="1:8" s="2" customFormat="1" ht="15" customHeight="1" outlineLevel="1">
      <c r="A6" s="7" t="s">
        <v>3</v>
      </c>
      <c r="B6" s="22">
        <f>B7+B10+B11+B17+B18+B19</f>
        <v>761604198</v>
      </c>
      <c r="C6" s="22">
        <f>C7+C10+C11+C17+C18+C19</f>
        <v>761604198</v>
      </c>
      <c r="D6" s="18">
        <f>D7+D10+D11+D17+D18+D19</f>
        <v>35767060.390000001</v>
      </c>
      <c r="E6" s="18">
        <f>E7+E10+E11+E17+E18+E19</f>
        <v>28799449.330000002</v>
      </c>
      <c r="F6" s="24">
        <f t="shared" si="0"/>
        <v>124.19355655089535</v>
      </c>
      <c r="G6" s="24">
        <f t="shared" si="1"/>
        <v>4.6962793120003257</v>
      </c>
      <c r="H6" s="21">
        <f t="shared" si="2"/>
        <v>4.6962793120003257</v>
      </c>
    </row>
    <row r="7" spans="1:8" ht="15" customHeight="1" outlineLevel="2">
      <c r="A7" s="9" t="s">
        <v>4</v>
      </c>
      <c r="B7" s="25">
        <f>B8+B9</f>
        <v>527588199</v>
      </c>
      <c r="C7" s="25">
        <f>C8+C9</f>
        <v>527588199</v>
      </c>
      <c r="D7" s="16">
        <f>D8+D9</f>
        <v>24372384.52</v>
      </c>
      <c r="E7" s="16">
        <f>E8+E9</f>
        <v>18977151.23</v>
      </c>
      <c r="F7" s="20">
        <f t="shared" si="0"/>
        <v>128.43015384453992</v>
      </c>
      <c r="G7" s="20">
        <f t="shared" si="1"/>
        <v>4.619584851631604</v>
      </c>
      <c r="H7" s="21">
        <f t="shared" si="2"/>
        <v>4.619584851631604</v>
      </c>
    </row>
    <row r="8" spans="1:8" ht="15" customHeight="1" outlineLevel="3">
      <c r="A8" s="9" t="s">
        <v>5</v>
      </c>
      <c r="B8" s="25">
        <v>10656216</v>
      </c>
      <c r="C8" s="25">
        <v>10656216</v>
      </c>
      <c r="D8" s="16">
        <v>769692.71</v>
      </c>
      <c r="E8" s="16">
        <v>674410.29</v>
      </c>
      <c r="F8" s="20">
        <f t="shared" si="0"/>
        <v>114.12825714744062</v>
      </c>
      <c r="G8" s="20">
        <f t="shared" si="1"/>
        <v>7.2229458374342261</v>
      </c>
      <c r="H8" s="21">
        <f t="shared" si="2"/>
        <v>7.2229458374342261</v>
      </c>
    </row>
    <row r="9" spans="1:8" ht="15" customHeight="1" outlineLevel="3">
      <c r="A9" s="9" t="s">
        <v>6</v>
      </c>
      <c r="B9" s="25">
        <v>516931983</v>
      </c>
      <c r="C9" s="25">
        <v>516931983</v>
      </c>
      <c r="D9" s="16">
        <v>23602691.809999999</v>
      </c>
      <c r="E9" s="16">
        <v>18302740.940000001</v>
      </c>
      <c r="F9" s="20">
        <f t="shared" si="0"/>
        <v>128.95714301685351</v>
      </c>
      <c r="G9" s="20">
        <f t="shared" si="1"/>
        <v>4.5659182612425049</v>
      </c>
      <c r="H9" s="21">
        <f t="shared" si="2"/>
        <v>4.5659182612425049</v>
      </c>
    </row>
    <row r="10" spans="1:8" ht="25.5" outlineLevel="2">
      <c r="A10" s="9" t="s">
        <v>7</v>
      </c>
      <c r="B10" s="25">
        <v>43871840.719999999</v>
      </c>
      <c r="C10" s="25">
        <v>43871840.719999999</v>
      </c>
      <c r="D10" s="16">
        <v>3713494.91</v>
      </c>
      <c r="E10" s="16">
        <v>3248520.35</v>
      </c>
      <c r="F10" s="20">
        <f t="shared" si="0"/>
        <v>114.31342611106008</v>
      </c>
      <c r="G10" s="20">
        <f t="shared" si="1"/>
        <v>8.4644155546159183</v>
      </c>
      <c r="H10" s="21">
        <f>D10/C10*100</f>
        <v>8.4644155546159183</v>
      </c>
    </row>
    <row r="11" spans="1:8" ht="15" customHeight="1" outlineLevel="2">
      <c r="A11" s="9" t="s">
        <v>8</v>
      </c>
      <c r="B11" s="25">
        <f>B12+B13+B14+B15+B16</f>
        <v>154949158.28</v>
      </c>
      <c r="C11" s="25">
        <f>C12+C13+C14+C15+C16</f>
        <v>154949158.28</v>
      </c>
      <c r="D11" s="16">
        <f>D12+D13+D14+D15+D16</f>
        <v>6664193.4700000007</v>
      </c>
      <c r="E11" s="16">
        <f>E12+E13+E14+E15+E16</f>
        <v>7260566.2299999995</v>
      </c>
      <c r="F11" s="20">
        <f t="shared" si="0"/>
        <v>91.7861397980802</v>
      </c>
      <c r="G11" s="20">
        <f t="shared" si="1"/>
        <v>4.3008903978410178</v>
      </c>
      <c r="H11" s="21">
        <f t="shared" si="2"/>
        <v>4.3008903978410178</v>
      </c>
    </row>
    <row r="12" spans="1:8" ht="25.5" customHeight="1" outlineLevel="3">
      <c r="A12" s="9" t="s">
        <v>9</v>
      </c>
      <c r="B12" s="25">
        <v>139182568</v>
      </c>
      <c r="C12" s="25">
        <v>139182568</v>
      </c>
      <c r="D12" s="16">
        <v>2098062.7000000002</v>
      </c>
      <c r="E12" s="16">
        <v>11014.61</v>
      </c>
      <c r="F12" s="20">
        <f t="shared" si="0"/>
        <v>19047.998068020566</v>
      </c>
      <c r="G12" s="20">
        <f t="shared" si="1"/>
        <v>1.507417724897848</v>
      </c>
      <c r="H12" s="21">
        <f t="shared" si="2"/>
        <v>1.507417724897848</v>
      </c>
    </row>
    <row r="13" spans="1:8" ht="15" customHeight="1" outlineLevel="3">
      <c r="A13" s="9" t="s">
        <v>10</v>
      </c>
      <c r="B13" s="25">
        <v>0</v>
      </c>
      <c r="C13" s="25">
        <v>0</v>
      </c>
      <c r="D13" s="16">
        <v>993.72</v>
      </c>
      <c r="E13" s="16">
        <v>31886.32</v>
      </c>
      <c r="F13" s="20">
        <f t="shared" si="0"/>
        <v>3.1164461750368186</v>
      </c>
      <c r="G13" s="20" t="e">
        <f t="shared" si="1"/>
        <v>#DIV/0!</v>
      </c>
      <c r="H13" s="21" t="e">
        <f t="shared" si="2"/>
        <v>#DIV/0!</v>
      </c>
    </row>
    <row r="14" spans="1:8" ht="15" customHeight="1" outlineLevel="3">
      <c r="A14" s="9" t="s">
        <v>11</v>
      </c>
      <c r="B14" s="25">
        <v>2529333</v>
      </c>
      <c r="C14" s="25">
        <v>2529333</v>
      </c>
      <c r="D14" s="16">
        <v>0</v>
      </c>
      <c r="E14" s="16">
        <v>-0.08</v>
      </c>
      <c r="F14" s="20">
        <f t="shared" si="0"/>
        <v>0</v>
      </c>
      <c r="G14" s="20">
        <f t="shared" si="1"/>
        <v>0</v>
      </c>
      <c r="H14" s="21">
        <f t="shared" si="2"/>
        <v>0</v>
      </c>
    </row>
    <row r="15" spans="1:8" ht="15" customHeight="1" outlineLevel="3">
      <c r="A15" s="9" t="s">
        <v>12</v>
      </c>
      <c r="B15" s="25">
        <v>13237257.279999999</v>
      </c>
      <c r="C15" s="25">
        <v>13237257.279999999</v>
      </c>
      <c r="D15" s="16">
        <v>4565137.05</v>
      </c>
      <c r="E15" s="16">
        <v>7217665.3799999999</v>
      </c>
      <c r="F15" s="20">
        <f t="shared" si="0"/>
        <v>63.249497027804857</v>
      </c>
      <c r="G15" s="20">
        <f t="shared" si="1"/>
        <v>34.48703121376515</v>
      </c>
      <c r="H15" s="21">
        <f t="shared" si="2"/>
        <v>34.48703121376515</v>
      </c>
    </row>
    <row r="16" spans="1:8" ht="15" customHeight="1" outlineLevel="3">
      <c r="A16" s="9" t="s">
        <v>13</v>
      </c>
      <c r="B16" s="25">
        <v>0</v>
      </c>
      <c r="C16" s="25">
        <v>0</v>
      </c>
      <c r="D16" s="16"/>
      <c r="E16" s="16"/>
      <c r="F16" s="20"/>
      <c r="G16" s="20"/>
      <c r="H16" s="21"/>
    </row>
    <row r="17" spans="1:8" ht="15" customHeight="1" outlineLevel="2">
      <c r="A17" s="9" t="s">
        <v>14</v>
      </c>
      <c r="B17" s="25">
        <v>19695000</v>
      </c>
      <c r="C17" s="25">
        <v>19695000</v>
      </c>
      <c r="D17" s="16">
        <v>-868022.9</v>
      </c>
      <c r="E17" s="16">
        <v>-1472685.8</v>
      </c>
      <c r="F17" s="20">
        <f t="shared" si="0"/>
        <v>58.941486364572818</v>
      </c>
      <c r="G17" s="20">
        <f t="shared" si="1"/>
        <v>-4.407326224930185</v>
      </c>
      <c r="H17" s="21">
        <f t="shared" si="2"/>
        <v>-4.407326224930185</v>
      </c>
    </row>
    <row r="18" spans="1:8" ht="15" customHeight="1" outlineLevel="2">
      <c r="A18" s="9" t="s">
        <v>15</v>
      </c>
      <c r="B18" s="25">
        <v>15500000</v>
      </c>
      <c r="C18" s="25">
        <v>15500000</v>
      </c>
      <c r="D18" s="16">
        <v>1885010.39</v>
      </c>
      <c r="E18" s="16">
        <v>785897.32</v>
      </c>
      <c r="F18" s="20">
        <f t="shared" si="0"/>
        <v>239.85453850383408</v>
      </c>
      <c r="G18" s="20">
        <f t="shared" si="1"/>
        <v>12.161357354838708</v>
      </c>
      <c r="H18" s="21">
        <f t="shared" si="2"/>
        <v>12.161357354838708</v>
      </c>
    </row>
    <row r="19" spans="1:8" ht="25.5" outlineLevel="2">
      <c r="A19" s="9" t="s">
        <v>16</v>
      </c>
      <c r="B19" s="25"/>
      <c r="C19" s="25"/>
      <c r="D19" s="16">
        <v>0</v>
      </c>
      <c r="E19" s="16">
        <v>0</v>
      </c>
      <c r="F19" s="20"/>
      <c r="G19" s="20"/>
      <c r="H19" s="21"/>
    </row>
    <row r="20" spans="1:8" s="2" customFormat="1" ht="14.25" outlineLevel="2">
      <c r="A20" s="7" t="s">
        <v>17</v>
      </c>
      <c r="B20" s="22">
        <f>B21+B22+B23+B26+B28+B29</f>
        <v>50805345</v>
      </c>
      <c r="C20" s="22">
        <f>C21+C22+C23+C26+C28+C29</f>
        <v>50805345</v>
      </c>
      <c r="D20" s="18">
        <f>D21+D22+D23+D26+D28+D29</f>
        <v>5027619.919999999</v>
      </c>
      <c r="E20" s="18">
        <f>E21+E22+E23+E26+E28+E29</f>
        <v>4274913.83</v>
      </c>
      <c r="F20" s="24">
        <f t="shared" si="0"/>
        <v>117.60751490983851</v>
      </c>
      <c r="G20" s="24">
        <f t="shared" si="1"/>
        <v>9.8958483994154545</v>
      </c>
      <c r="H20" s="21">
        <f t="shared" si="2"/>
        <v>9.8958483994154545</v>
      </c>
    </row>
    <row r="21" spans="1:8" ht="25.5" outlineLevel="2">
      <c r="A21" s="9" t="s">
        <v>18</v>
      </c>
      <c r="B21" s="25">
        <v>11625490</v>
      </c>
      <c r="C21" s="25">
        <v>11625490</v>
      </c>
      <c r="D21" s="16">
        <v>803386.26</v>
      </c>
      <c r="E21" s="16">
        <v>360881.97</v>
      </c>
      <c r="F21" s="20">
        <f t="shared" si="0"/>
        <v>222.61745578478192</v>
      </c>
      <c r="G21" s="20">
        <f t="shared" si="1"/>
        <v>6.9105582646408887</v>
      </c>
      <c r="H21" s="21">
        <f t="shared" si="2"/>
        <v>6.9105582646408887</v>
      </c>
    </row>
    <row r="22" spans="1:8" outlineLevel="2">
      <c r="A22" s="9" t="s">
        <v>19</v>
      </c>
      <c r="B22" s="25">
        <v>1400000</v>
      </c>
      <c r="C22" s="25">
        <v>1400000</v>
      </c>
      <c r="D22" s="16">
        <v>1286.27</v>
      </c>
      <c r="E22" s="16">
        <v>761.99</v>
      </c>
      <c r="F22" s="20">
        <f t="shared" si="0"/>
        <v>168.80405254662134</v>
      </c>
      <c r="G22" s="20">
        <f t="shared" si="1"/>
        <v>9.1876428571428581E-2</v>
      </c>
      <c r="H22" s="21">
        <f t="shared" si="2"/>
        <v>9.1876428571428581E-2</v>
      </c>
    </row>
    <row r="23" spans="1:8" ht="25.5" outlineLevel="2">
      <c r="A23" s="9" t="s">
        <v>20</v>
      </c>
      <c r="B23" s="25">
        <f>B24+B25</f>
        <v>25245841</v>
      </c>
      <c r="C23" s="25">
        <f>C24+C25</f>
        <v>25245841</v>
      </c>
      <c r="D23" s="16">
        <f>D24+D25</f>
        <v>2018924.74</v>
      </c>
      <c r="E23" s="16">
        <f>E24+E25</f>
        <v>1896889.92</v>
      </c>
      <c r="F23" s="20">
        <f t="shared" si="0"/>
        <v>106.43341602026122</v>
      </c>
      <c r="G23" s="20">
        <f t="shared" si="1"/>
        <v>7.9970587630651719</v>
      </c>
      <c r="H23" s="21">
        <f t="shared" si="2"/>
        <v>7.9970587630651719</v>
      </c>
    </row>
    <row r="24" spans="1:8" ht="15" customHeight="1" outlineLevel="3">
      <c r="A24" s="9" t="s">
        <v>21</v>
      </c>
      <c r="B24" s="25">
        <v>25245841</v>
      </c>
      <c r="C24" s="25">
        <v>25245841</v>
      </c>
      <c r="D24" s="16">
        <v>1989274.74</v>
      </c>
      <c r="E24" s="16">
        <v>1888389.92</v>
      </c>
      <c r="F24" s="20">
        <f t="shared" si="0"/>
        <v>105.34237229989027</v>
      </c>
      <c r="G24" s="20">
        <f t="shared" si="1"/>
        <v>7.8796136757733688</v>
      </c>
      <c r="H24" s="21">
        <f t="shared" si="2"/>
        <v>7.8796136757733688</v>
      </c>
    </row>
    <row r="25" spans="1:8" ht="15" customHeight="1" outlineLevel="3">
      <c r="A25" s="9" t="s">
        <v>22</v>
      </c>
      <c r="B25" s="25"/>
      <c r="C25" s="25"/>
      <c r="D25" s="16">
        <v>29650</v>
      </c>
      <c r="E25" s="16">
        <v>8500</v>
      </c>
      <c r="F25" s="20">
        <f t="shared" si="0"/>
        <v>348.8235294117647</v>
      </c>
      <c r="G25" s="20"/>
      <c r="H25" s="21"/>
    </row>
    <row r="26" spans="1:8" ht="25.5" customHeight="1" outlineLevel="2">
      <c r="A26" s="9" t="s">
        <v>23</v>
      </c>
      <c r="B26" s="25">
        <v>10334014</v>
      </c>
      <c r="C26" s="25">
        <v>10334014</v>
      </c>
      <c r="D26" s="16">
        <v>1721782.45</v>
      </c>
      <c r="E26" s="16">
        <v>1921689.38</v>
      </c>
      <c r="F26" s="20">
        <f t="shared" si="0"/>
        <v>89.597333883377132</v>
      </c>
      <c r="G26" s="20">
        <f t="shared" si="1"/>
        <v>16.661313309620056</v>
      </c>
      <c r="H26" s="21">
        <f t="shared" si="2"/>
        <v>16.661313309620056</v>
      </c>
    </row>
    <row r="27" spans="1:8" ht="25.5" outlineLevel="3">
      <c r="A27" s="9" t="s">
        <v>24</v>
      </c>
      <c r="B27" s="25">
        <v>10334014</v>
      </c>
      <c r="C27" s="25">
        <v>10334014</v>
      </c>
      <c r="D27" s="16">
        <v>1721782.45</v>
      </c>
      <c r="E27" s="16">
        <v>1921689.38</v>
      </c>
      <c r="F27" s="20">
        <f t="shared" si="0"/>
        <v>89.597333883377132</v>
      </c>
      <c r="G27" s="20">
        <f t="shared" si="1"/>
        <v>16.661313309620056</v>
      </c>
      <c r="H27" s="21">
        <f t="shared" si="2"/>
        <v>16.661313309620056</v>
      </c>
    </row>
    <row r="28" spans="1:8" outlineLevel="2">
      <c r="A28" s="9" t="s">
        <v>25</v>
      </c>
      <c r="B28" s="25">
        <v>2200000</v>
      </c>
      <c r="C28" s="25">
        <v>2200000</v>
      </c>
      <c r="D28" s="16">
        <v>471205.31</v>
      </c>
      <c r="E28" s="16">
        <v>89150.36</v>
      </c>
      <c r="F28" s="20">
        <f t="shared" si="0"/>
        <v>528.551213926674</v>
      </c>
      <c r="G28" s="20">
        <f t="shared" si="1"/>
        <v>21.418423181818184</v>
      </c>
      <c r="H28" s="21">
        <f t="shared" si="2"/>
        <v>21.418423181818184</v>
      </c>
    </row>
    <row r="29" spans="1:8" ht="15" customHeight="1" outlineLevel="2">
      <c r="A29" s="9" t="s">
        <v>26</v>
      </c>
      <c r="B29" s="25">
        <f>B30+B31</f>
        <v>0</v>
      </c>
      <c r="C29" s="25">
        <f>C30+C31</f>
        <v>0</v>
      </c>
      <c r="D29" s="25">
        <f t="shared" ref="D29" si="3">D30+D31+D32</f>
        <v>11034.89</v>
      </c>
      <c r="E29" s="25">
        <f>E30+E31+E32</f>
        <v>5540.21</v>
      </c>
      <c r="F29" s="20"/>
      <c r="G29" s="20"/>
      <c r="H29" s="21"/>
    </row>
    <row r="30" spans="1:8" ht="15" customHeight="1" outlineLevel="3">
      <c r="A30" s="9" t="s">
        <v>27</v>
      </c>
      <c r="B30" s="25"/>
      <c r="C30" s="25"/>
      <c r="D30" s="16">
        <v>1500</v>
      </c>
      <c r="E30" s="16">
        <v>2500</v>
      </c>
      <c r="F30" s="20"/>
      <c r="G30" s="20"/>
      <c r="H30" s="21"/>
    </row>
    <row r="31" spans="1:8" ht="15" customHeight="1" outlineLevel="3">
      <c r="A31" s="9" t="s">
        <v>28</v>
      </c>
      <c r="B31" s="25"/>
      <c r="C31" s="25"/>
      <c r="D31" s="16">
        <v>9534.89</v>
      </c>
      <c r="E31" s="16">
        <v>3040.21</v>
      </c>
      <c r="F31" s="20"/>
      <c r="G31" s="20"/>
      <c r="H31" s="21"/>
    </row>
    <row r="32" spans="1:8" ht="15" customHeight="1" outlineLevel="3">
      <c r="A32" s="9" t="s">
        <v>47</v>
      </c>
      <c r="B32" s="25"/>
      <c r="C32" s="25"/>
      <c r="D32" s="16"/>
      <c r="E32" s="16">
        <v>0</v>
      </c>
      <c r="F32" s="20"/>
      <c r="G32" s="20"/>
      <c r="H32" s="21"/>
    </row>
    <row r="33" spans="1:8">
      <c r="A33" s="5" t="s">
        <v>29</v>
      </c>
      <c r="B33" s="26">
        <f>B34+B40+B41</f>
        <v>1804283833.4199998</v>
      </c>
      <c r="C33" s="26">
        <f>C34+C40+C41+C39</f>
        <v>1820854735.3199999</v>
      </c>
      <c r="D33" s="26">
        <f>D34+D40+D41+D39</f>
        <v>124122393.41000003</v>
      </c>
      <c r="E33" s="26">
        <f>E34+E39+E40+E41</f>
        <v>108658113.58999999</v>
      </c>
      <c r="F33" s="24">
        <f t="shared" si="0"/>
        <v>114.23205254450805</v>
      </c>
      <c r="G33" s="24">
        <f t="shared" si="1"/>
        <v>6.8793163864206113</v>
      </c>
      <c r="H33" s="21">
        <f t="shared" si="2"/>
        <v>6.8167103614768338</v>
      </c>
    </row>
    <row r="34" spans="1:8" ht="46.5" customHeight="1">
      <c r="A34" s="11" t="s">
        <v>30</v>
      </c>
      <c r="B34" s="26">
        <f>B35+B36+B37+B38</f>
        <v>1804283833.4199998</v>
      </c>
      <c r="C34" s="26">
        <f>C35+C36+C37+C38</f>
        <v>1820854735.3199999</v>
      </c>
      <c r="D34" s="26">
        <f>D35+D36+D37+D38</f>
        <v>124447746.83000001</v>
      </c>
      <c r="E34" s="26">
        <f>E35+E36+E37+E38</f>
        <v>116021499.88999999</v>
      </c>
      <c r="F34" s="24">
        <f t="shared" si="0"/>
        <v>107.26265989319992</v>
      </c>
      <c r="G34" s="24">
        <f t="shared" si="1"/>
        <v>6.8973486612752444</v>
      </c>
      <c r="H34" s="21">
        <f t="shared" si="2"/>
        <v>6.8345785315009966</v>
      </c>
    </row>
    <row r="35" spans="1:8">
      <c r="A35" s="12" t="s">
        <v>31</v>
      </c>
      <c r="B35" s="28"/>
      <c r="C35" s="29">
        <v>2187360</v>
      </c>
      <c r="D35" s="29"/>
      <c r="E35" s="29"/>
      <c r="F35" s="20"/>
      <c r="G35" s="20"/>
      <c r="H35" s="21"/>
    </row>
    <row r="36" spans="1:8" ht="26.25">
      <c r="A36" s="12" t="s">
        <v>32</v>
      </c>
      <c r="B36" s="28">
        <v>327601885.87</v>
      </c>
      <c r="C36" s="29">
        <v>326975427.76999998</v>
      </c>
      <c r="D36" s="29">
        <v>26369454.57</v>
      </c>
      <c r="E36" s="29">
        <v>4220360.91</v>
      </c>
      <c r="F36" s="20">
        <f t="shared" si="0"/>
        <v>624.81515520434482</v>
      </c>
      <c r="G36" s="20">
        <f t="shared" si="1"/>
        <v>8.0492377203420649</v>
      </c>
      <c r="H36" s="21">
        <f t="shared" si="2"/>
        <v>8.0646593995891074</v>
      </c>
    </row>
    <row r="37" spans="1:8">
      <c r="A37" s="12" t="s">
        <v>33</v>
      </c>
      <c r="B37" s="28">
        <v>1406942958.5</v>
      </c>
      <c r="C37" s="29">
        <v>1421952958.5</v>
      </c>
      <c r="D37" s="29">
        <v>96745392.510000005</v>
      </c>
      <c r="E37" s="29">
        <v>110655717.52</v>
      </c>
      <c r="F37" s="20">
        <f t="shared" si="0"/>
        <v>87.429185475675197</v>
      </c>
      <c r="G37" s="20">
        <f t="shared" si="1"/>
        <v>6.8762839264744784</v>
      </c>
      <c r="H37" s="21">
        <f t="shared" si="2"/>
        <v>6.8036985282590141</v>
      </c>
    </row>
    <row r="38" spans="1:8">
      <c r="A38" s="12" t="s">
        <v>34</v>
      </c>
      <c r="B38" s="28">
        <v>69738989.049999997</v>
      </c>
      <c r="C38" s="29">
        <v>69738989.049999997</v>
      </c>
      <c r="D38" s="29">
        <v>1332899.75</v>
      </c>
      <c r="E38" s="29">
        <v>1145421.46</v>
      </c>
      <c r="F38" s="20">
        <f t="shared" si="0"/>
        <v>116.36762506614815</v>
      </c>
      <c r="G38" s="20">
        <f t="shared" si="1"/>
        <v>1.9112691023444082</v>
      </c>
      <c r="H38" s="21">
        <f t="shared" si="2"/>
        <v>1.9112691023444082</v>
      </c>
    </row>
    <row r="39" spans="1:8">
      <c r="A39" s="12" t="s">
        <v>56</v>
      </c>
      <c r="B39" s="28"/>
      <c r="C39" s="29"/>
      <c r="D39" s="29">
        <v>-173381.91</v>
      </c>
      <c r="E39" s="29"/>
      <c r="F39" s="20" t="e">
        <f t="shared" si="0"/>
        <v>#DIV/0!</v>
      </c>
      <c r="G39" s="20"/>
      <c r="H39" s="21"/>
    </row>
    <row r="40" spans="1:8" ht="51.75">
      <c r="A40" s="12" t="s">
        <v>35</v>
      </c>
      <c r="B40" s="28"/>
      <c r="C40" s="29"/>
      <c r="D40" s="29">
        <v>8468.93</v>
      </c>
      <c r="E40" s="29">
        <v>882041.69</v>
      </c>
      <c r="F40" s="20">
        <f t="shared" si="0"/>
        <v>0.96015076112785558</v>
      </c>
      <c r="G40" s="20"/>
      <c r="H40" s="21"/>
    </row>
    <row r="41" spans="1:8" ht="39">
      <c r="A41" s="12" t="s">
        <v>36</v>
      </c>
      <c r="B41" s="28"/>
      <c r="C41" s="29"/>
      <c r="D41" s="29">
        <v>-160440.44</v>
      </c>
      <c r="E41" s="29">
        <v>-8245427.9900000002</v>
      </c>
      <c r="F41" s="20">
        <f t="shared" si="0"/>
        <v>1.9458109414645437</v>
      </c>
      <c r="G41" s="20"/>
      <c r="H41" s="21"/>
    </row>
    <row r="42" spans="1:8" s="2" customFormat="1" ht="14.25">
      <c r="A42" s="43" t="s">
        <v>37</v>
      </c>
      <c r="B42" s="44">
        <v>-45000000</v>
      </c>
      <c r="C42" s="44">
        <v>-45000000</v>
      </c>
      <c r="D42" s="44">
        <v>32364555.809999999</v>
      </c>
      <c r="E42" s="44">
        <v>68027782.079999998</v>
      </c>
      <c r="F42" s="45">
        <f t="shared" si="0"/>
        <v>47.575497569418914</v>
      </c>
      <c r="G42" s="45">
        <f t="shared" si="1"/>
        <v>-71.921235133333326</v>
      </c>
      <c r="H42" s="46">
        <f t="shared" si="2"/>
        <v>-71.921235133333326</v>
      </c>
    </row>
    <row r="43" spans="1:8">
      <c r="E43" s="39"/>
      <c r="F43" s="4"/>
    </row>
    <row r="44" spans="1:8">
      <c r="E44" s="39"/>
      <c r="F44" s="4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H47" sqref="H47"/>
    </sheetView>
  </sheetViews>
  <sheetFormatPr defaultRowHeight="15" outlineLevelRow="3"/>
  <cols>
    <col min="1" max="1" width="62.85546875" style="1" customWidth="1"/>
    <col min="2" max="4" width="17.28515625" style="1" bestFit="1" customWidth="1"/>
    <col min="5" max="5" width="17.28515625" style="40" bestFit="1" customWidth="1"/>
    <col min="6" max="6" width="11.7109375" style="1" customWidth="1"/>
    <col min="7" max="7" width="9.28515625" style="1" customWidth="1"/>
    <col min="8" max="8" width="8.7109375" style="1" customWidth="1"/>
    <col min="9" max="254" width="9.140625" style="1"/>
    <col min="255" max="255" width="0" style="1" hidden="1" customWidth="1"/>
    <col min="256" max="256" width="62.85546875" style="1" customWidth="1"/>
    <col min="257" max="258" width="17.28515625" style="1" bestFit="1" customWidth="1"/>
    <col min="259" max="259" width="15.7109375" style="1" customWidth="1"/>
    <col min="260" max="261" width="17.28515625" style="1" bestFit="1" customWidth="1"/>
    <col min="262" max="262" width="15" style="1" customWidth="1"/>
    <col min="263" max="263" width="16.7109375" style="1" customWidth="1"/>
    <col min="264" max="264" width="14.7109375" style="1" customWidth="1"/>
    <col min="265" max="510" width="9.140625" style="1"/>
    <col min="511" max="511" width="0" style="1" hidden="1" customWidth="1"/>
    <col min="512" max="512" width="62.85546875" style="1" customWidth="1"/>
    <col min="513" max="514" width="17.28515625" style="1" bestFit="1" customWidth="1"/>
    <col min="515" max="515" width="15.7109375" style="1" customWidth="1"/>
    <col min="516" max="517" width="17.28515625" style="1" bestFit="1" customWidth="1"/>
    <col min="518" max="518" width="15" style="1" customWidth="1"/>
    <col min="519" max="519" width="16.7109375" style="1" customWidth="1"/>
    <col min="520" max="520" width="14.7109375" style="1" customWidth="1"/>
    <col min="521" max="766" width="9.140625" style="1"/>
    <col min="767" max="767" width="0" style="1" hidden="1" customWidth="1"/>
    <col min="768" max="768" width="62.85546875" style="1" customWidth="1"/>
    <col min="769" max="770" width="17.28515625" style="1" bestFit="1" customWidth="1"/>
    <col min="771" max="771" width="15.7109375" style="1" customWidth="1"/>
    <col min="772" max="773" width="17.28515625" style="1" bestFit="1" customWidth="1"/>
    <col min="774" max="774" width="15" style="1" customWidth="1"/>
    <col min="775" max="775" width="16.7109375" style="1" customWidth="1"/>
    <col min="776" max="776" width="14.7109375" style="1" customWidth="1"/>
    <col min="777" max="1022" width="9.140625" style="1"/>
    <col min="1023" max="1023" width="0" style="1" hidden="1" customWidth="1"/>
    <col min="1024" max="1024" width="62.85546875" style="1" customWidth="1"/>
    <col min="1025" max="1026" width="17.28515625" style="1" bestFit="1" customWidth="1"/>
    <col min="1027" max="1027" width="15.7109375" style="1" customWidth="1"/>
    <col min="1028" max="1029" width="17.28515625" style="1" bestFit="1" customWidth="1"/>
    <col min="1030" max="1030" width="15" style="1" customWidth="1"/>
    <col min="1031" max="1031" width="16.7109375" style="1" customWidth="1"/>
    <col min="1032" max="1032" width="14.7109375" style="1" customWidth="1"/>
    <col min="1033" max="1278" width="9.140625" style="1"/>
    <col min="1279" max="1279" width="0" style="1" hidden="1" customWidth="1"/>
    <col min="1280" max="1280" width="62.85546875" style="1" customWidth="1"/>
    <col min="1281" max="1282" width="17.28515625" style="1" bestFit="1" customWidth="1"/>
    <col min="1283" max="1283" width="15.7109375" style="1" customWidth="1"/>
    <col min="1284" max="1285" width="17.28515625" style="1" bestFit="1" customWidth="1"/>
    <col min="1286" max="1286" width="15" style="1" customWidth="1"/>
    <col min="1287" max="1287" width="16.7109375" style="1" customWidth="1"/>
    <col min="1288" max="1288" width="14.7109375" style="1" customWidth="1"/>
    <col min="1289" max="1534" width="9.140625" style="1"/>
    <col min="1535" max="1535" width="0" style="1" hidden="1" customWidth="1"/>
    <col min="1536" max="1536" width="62.85546875" style="1" customWidth="1"/>
    <col min="1537" max="1538" width="17.28515625" style="1" bestFit="1" customWidth="1"/>
    <col min="1539" max="1539" width="15.7109375" style="1" customWidth="1"/>
    <col min="1540" max="1541" width="17.28515625" style="1" bestFit="1" customWidth="1"/>
    <col min="1542" max="1542" width="15" style="1" customWidth="1"/>
    <col min="1543" max="1543" width="16.7109375" style="1" customWidth="1"/>
    <col min="1544" max="1544" width="14.7109375" style="1" customWidth="1"/>
    <col min="1545" max="1790" width="9.140625" style="1"/>
    <col min="1791" max="1791" width="0" style="1" hidden="1" customWidth="1"/>
    <col min="1792" max="1792" width="62.85546875" style="1" customWidth="1"/>
    <col min="1793" max="1794" width="17.28515625" style="1" bestFit="1" customWidth="1"/>
    <col min="1795" max="1795" width="15.7109375" style="1" customWidth="1"/>
    <col min="1796" max="1797" width="17.28515625" style="1" bestFit="1" customWidth="1"/>
    <col min="1798" max="1798" width="15" style="1" customWidth="1"/>
    <col min="1799" max="1799" width="16.7109375" style="1" customWidth="1"/>
    <col min="1800" max="1800" width="14.7109375" style="1" customWidth="1"/>
    <col min="1801" max="2046" width="9.140625" style="1"/>
    <col min="2047" max="2047" width="0" style="1" hidden="1" customWidth="1"/>
    <col min="2048" max="2048" width="62.85546875" style="1" customWidth="1"/>
    <col min="2049" max="2050" width="17.28515625" style="1" bestFit="1" customWidth="1"/>
    <col min="2051" max="2051" width="15.7109375" style="1" customWidth="1"/>
    <col min="2052" max="2053" width="17.28515625" style="1" bestFit="1" customWidth="1"/>
    <col min="2054" max="2054" width="15" style="1" customWidth="1"/>
    <col min="2055" max="2055" width="16.7109375" style="1" customWidth="1"/>
    <col min="2056" max="2056" width="14.7109375" style="1" customWidth="1"/>
    <col min="2057" max="2302" width="9.140625" style="1"/>
    <col min="2303" max="2303" width="0" style="1" hidden="1" customWidth="1"/>
    <col min="2304" max="2304" width="62.85546875" style="1" customWidth="1"/>
    <col min="2305" max="2306" width="17.28515625" style="1" bestFit="1" customWidth="1"/>
    <col min="2307" max="2307" width="15.7109375" style="1" customWidth="1"/>
    <col min="2308" max="2309" width="17.28515625" style="1" bestFit="1" customWidth="1"/>
    <col min="2310" max="2310" width="15" style="1" customWidth="1"/>
    <col min="2311" max="2311" width="16.7109375" style="1" customWidth="1"/>
    <col min="2312" max="2312" width="14.7109375" style="1" customWidth="1"/>
    <col min="2313" max="2558" width="9.140625" style="1"/>
    <col min="2559" max="2559" width="0" style="1" hidden="1" customWidth="1"/>
    <col min="2560" max="2560" width="62.85546875" style="1" customWidth="1"/>
    <col min="2561" max="2562" width="17.28515625" style="1" bestFit="1" customWidth="1"/>
    <col min="2563" max="2563" width="15.7109375" style="1" customWidth="1"/>
    <col min="2564" max="2565" width="17.28515625" style="1" bestFit="1" customWidth="1"/>
    <col min="2566" max="2566" width="15" style="1" customWidth="1"/>
    <col min="2567" max="2567" width="16.7109375" style="1" customWidth="1"/>
    <col min="2568" max="2568" width="14.7109375" style="1" customWidth="1"/>
    <col min="2569" max="2814" width="9.140625" style="1"/>
    <col min="2815" max="2815" width="0" style="1" hidden="1" customWidth="1"/>
    <col min="2816" max="2816" width="62.85546875" style="1" customWidth="1"/>
    <col min="2817" max="2818" width="17.28515625" style="1" bestFit="1" customWidth="1"/>
    <col min="2819" max="2819" width="15.7109375" style="1" customWidth="1"/>
    <col min="2820" max="2821" width="17.28515625" style="1" bestFit="1" customWidth="1"/>
    <col min="2822" max="2822" width="15" style="1" customWidth="1"/>
    <col min="2823" max="2823" width="16.7109375" style="1" customWidth="1"/>
    <col min="2824" max="2824" width="14.7109375" style="1" customWidth="1"/>
    <col min="2825" max="3070" width="9.140625" style="1"/>
    <col min="3071" max="3071" width="0" style="1" hidden="1" customWidth="1"/>
    <col min="3072" max="3072" width="62.85546875" style="1" customWidth="1"/>
    <col min="3073" max="3074" width="17.28515625" style="1" bestFit="1" customWidth="1"/>
    <col min="3075" max="3075" width="15.7109375" style="1" customWidth="1"/>
    <col min="3076" max="3077" width="17.28515625" style="1" bestFit="1" customWidth="1"/>
    <col min="3078" max="3078" width="15" style="1" customWidth="1"/>
    <col min="3079" max="3079" width="16.7109375" style="1" customWidth="1"/>
    <col min="3080" max="3080" width="14.7109375" style="1" customWidth="1"/>
    <col min="3081" max="3326" width="9.140625" style="1"/>
    <col min="3327" max="3327" width="0" style="1" hidden="1" customWidth="1"/>
    <col min="3328" max="3328" width="62.85546875" style="1" customWidth="1"/>
    <col min="3329" max="3330" width="17.28515625" style="1" bestFit="1" customWidth="1"/>
    <col min="3331" max="3331" width="15.7109375" style="1" customWidth="1"/>
    <col min="3332" max="3333" width="17.28515625" style="1" bestFit="1" customWidth="1"/>
    <col min="3334" max="3334" width="15" style="1" customWidth="1"/>
    <col min="3335" max="3335" width="16.7109375" style="1" customWidth="1"/>
    <col min="3336" max="3336" width="14.7109375" style="1" customWidth="1"/>
    <col min="3337" max="3582" width="9.140625" style="1"/>
    <col min="3583" max="3583" width="0" style="1" hidden="1" customWidth="1"/>
    <col min="3584" max="3584" width="62.85546875" style="1" customWidth="1"/>
    <col min="3585" max="3586" width="17.28515625" style="1" bestFit="1" customWidth="1"/>
    <col min="3587" max="3587" width="15.7109375" style="1" customWidth="1"/>
    <col min="3588" max="3589" width="17.28515625" style="1" bestFit="1" customWidth="1"/>
    <col min="3590" max="3590" width="15" style="1" customWidth="1"/>
    <col min="3591" max="3591" width="16.7109375" style="1" customWidth="1"/>
    <col min="3592" max="3592" width="14.7109375" style="1" customWidth="1"/>
    <col min="3593" max="3838" width="9.140625" style="1"/>
    <col min="3839" max="3839" width="0" style="1" hidden="1" customWidth="1"/>
    <col min="3840" max="3840" width="62.85546875" style="1" customWidth="1"/>
    <col min="3841" max="3842" width="17.28515625" style="1" bestFit="1" customWidth="1"/>
    <col min="3843" max="3843" width="15.7109375" style="1" customWidth="1"/>
    <col min="3844" max="3845" width="17.28515625" style="1" bestFit="1" customWidth="1"/>
    <col min="3846" max="3846" width="15" style="1" customWidth="1"/>
    <col min="3847" max="3847" width="16.7109375" style="1" customWidth="1"/>
    <col min="3848" max="3848" width="14.7109375" style="1" customWidth="1"/>
    <col min="3849" max="4094" width="9.140625" style="1"/>
    <col min="4095" max="4095" width="0" style="1" hidden="1" customWidth="1"/>
    <col min="4096" max="4096" width="62.85546875" style="1" customWidth="1"/>
    <col min="4097" max="4098" width="17.28515625" style="1" bestFit="1" customWidth="1"/>
    <col min="4099" max="4099" width="15.7109375" style="1" customWidth="1"/>
    <col min="4100" max="4101" width="17.28515625" style="1" bestFit="1" customWidth="1"/>
    <col min="4102" max="4102" width="15" style="1" customWidth="1"/>
    <col min="4103" max="4103" width="16.7109375" style="1" customWidth="1"/>
    <col min="4104" max="4104" width="14.7109375" style="1" customWidth="1"/>
    <col min="4105" max="4350" width="9.140625" style="1"/>
    <col min="4351" max="4351" width="0" style="1" hidden="1" customWidth="1"/>
    <col min="4352" max="4352" width="62.85546875" style="1" customWidth="1"/>
    <col min="4353" max="4354" width="17.28515625" style="1" bestFit="1" customWidth="1"/>
    <col min="4355" max="4355" width="15.7109375" style="1" customWidth="1"/>
    <col min="4356" max="4357" width="17.28515625" style="1" bestFit="1" customWidth="1"/>
    <col min="4358" max="4358" width="15" style="1" customWidth="1"/>
    <col min="4359" max="4359" width="16.7109375" style="1" customWidth="1"/>
    <col min="4360" max="4360" width="14.7109375" style="1" customWidth="1"/>
    <col min="4361" max="4606" width="9.140625" style="1"/>
    <col min="4607" max="4607" width="0" style="1" hidden="1" customWidth="1"/>
    <col min="4608" max="4608" width="62.85546875" style="1" customWidth="1"/>
    <col min="4609" max="4610" width="17.28515625" style="1" bestFit="1" customWidth="1"/>
    <col min="4611" max="4611" width="15.7109375" style="1" customWidth="1"/>
    <col min="4612" max="4613" width="17.28515625" style="1" bestFit="1" customWidth="1"/>
    <col min="4614" max="4614" width="15" style="1" customWidth="1"/>
    <col min="4615" max="4615" width="16.7109375" style="1" customWidth="1"/>
    <col min="4616" max="4616" width="14.7109375" style="1" customWidth="1"/>
    <col min="4617" max="4862" width="9.140625" style="1"/>
    <col min="4863" max="4863" width="0" style="1" hidden="1" customWidth="1"/>
    <col min="4864" max="4864" width="62.85546875" style="1" customWidth="1"/>
    <col min="4865" max="4866" width="17.28515625" style="1" bestFit="1" customWidth="1"/>
    <col min="4867" max="4867" width="15.7109375" style="1" customWidth="1"/>
    <col min="4868" max="4869" width="17.28515625" style="1" bestFit="1" customWidth="1"/>
    <col min="4870" max="4870" width="15" style="1" customWidth="1"/>
    <col min="4871" max="4871" width="16.7109375" style="1" customWidth="1"/>
    <col min="4872" max="4872" width="14.7109375" style="1" customWidth="1"/>
    <col min="4873" max="5118" width="9.140625" style="1"/>
    <col min="5119" max="5119" width="0" style="1" hidden="1" customWidth="1"/>
    <col min="5120" max="5120" width="62.85546875" style="1" customWidth="1"/>
    <col min="5121" max="5122" width="17.28515625" style="1" bestFit="1" customWidth="1"/>
    <col min="5123" max="5123" width="15.7109375" style="1" customWidth="1"/>
    <col min="5124" max="5125" width="17.28515625" style="1" bestFit="1" customWidth="1"/>
    <col min="5126" max="5126" width="15" style="1" customWidth="1"/>
    <col min="5127" max="5127" width="16.7109375" style="1" customWidth="1"/>
    <col min="5128" max="5128" width="14.7109375" style="1" customWidth="1"/>
    <col min="5129" max="5374" width="9.140625" style="1"/>
    <col min="5375" max="5375" width="0" style="1" hidden="1" customWidth="1"/>
    <col min="5376" max="5376" width="62.85546875" style="1" customWidth="1"/>
    <col min="5377" max="5378" width="17.28515625" style="1" bestFit="1" customWidth="1"/>
    <col min="5379" max="5379" width="15.7109375" style="1" customWidth="1"/>
    <col min="5380" max="5381" width="17.28515625" style="1" bestFit="1" customWidth="1"/>
    <col min="5382" max="5382" width="15" style="1" customWidth="1"/>
    <col min="5383" max="5383" width="16.7109375" style="1" customWidth="1"/>
    <col min="5384" max="5384" width="14.7109375" style="1" customWidth="1"/>
    <col min="5385" max="5630" width="9.140625" style="1"/>
    <col min="5631" max="5631" width="0" style="1" hidden="1" customWidth="1"/>
    <col min="5632" max="5632" width="62.85546875" style="1" customWidth="1"/>
    <col min="5633" max="5634" width="17.28515625" style="1" bestFit="1" customWidth="1"/>
    <col min="5635" max="5635" width="15.7109375" style="1" customWidth="1"/>
    <col min="5636" max="5637" width="17.28515625" style="1" bestFit="1" customWidth="1"/>
    <col min="5638" max="5638" width="15" style="1" customWidth="1"/>
    <col min="5639" max="5639" width="16.7109375" style="1" customWidth="1"/>
    <col min="5640" max="5640" width="14.7109375" style="1" customWidth="1"/>
    <col min="5641" max="5886" width="9.140625" style="1"/>
    <col min="5887" max="5887" width="0" style="1" hidden="1" customWidth="1"/>
    <col min="5888" max="5888" width="62.85546875" style="1" customWidth="1"/>
    <col min="5889" max="5890" width="17.28515625" style="1" bestFit="1" customWidth="1"/>
    <col min="5891" max="5891" width="15.7109375" style="1" customWidth="1"/>
    <col min="5892" max="5893" width="17.28515625" style="1" bestFit="1" customWidth="1"/>
    <col min="5894" max="5894" width="15" style="1" customWidth="1"/>
    <col min="5895" max="5895" width="16.7109375" style="1" customWidth="1"/>
    <col min="5896" max="5896" width="14.7109375" style="1" customWidth="1"/>
    <col min="5897" max="6142" width="9.140625" style="1"/>
    <col min="6143" max="6143" width="0" style="1" hidden="1" customWidth="1"/>
    <col min="6144" max="6144" width="62.85546875" style="1" customWidth="1"/>
    <col min="6145" max="6146" width="17.28515625" style="1" bestFit="1" customWidth="1"/>
    <col min="6147" max="6147" width="15.7109375" style="1" customWidth="1"/>
    <col min="6148" max="6149" width="17.28515625" style="1" bestFit="1" customWidth="1"/>
    <col min="6150" max="6150" width="15" style="1" customWidth="1"/>
    <col min="6151" max="6151" width="16.7109375" style="1" customWidth="1"/>
    <col min="6152" max="6152" width="14.7109375" style="1" customWidth="1"/>
    <col min="6153" max="6398" width="9.140625" style="1"/>
    <col min="6399" max="6399" width="0" style="1" hidden="1" customWidth="1"/>
    <col min="6400" max="6400" width="62.85546875" style="1" customWidth="1"/>
    <col min="6401" max="6402" width="17.28515625" style="1" bestFit="1" customWidth="1"/>
    <col min="6403" max="6403" width="15.7109375" style="1" customWidth="1"/>
    <col min="6404" max="6405" width="17.28515625" style="1" bestFit="1" customWidth="1"/>
    <col min="6406" max="6406" width="15" style="1" customWidth="1"/>
    <col min="6407" max="6407" width="16.7109375" style="1" customWidth="1"/>
    <col min="6408" max="6408" width="14.7109375" style="1" customWidth="1"/>
    <col min="6409" max="6654" width="9.140625" style="1"/>
    <col min="6655" max="6655" width="0" style="1" hidden="1" customWidth="1"/>
    <col min="6656" max="6656" width="62.85546875" style="1" customWidth="1"/>
    <col min="6657" max="6658" width="17.28515625" style="1" bestFit="1" customWidth="1"/>
    <col min="6659" max="6659" width="15.7109375" style="1" customWidth="1"/>
    <col min="6660" max="6661" width="17.28515625" style="1" bestFit="1" customWidth="1"/>
    <col min="6662" max="6662" width="15" style="1" customWidth="1"/>
    <col min="6663" max="6663" width="16.7109375" style="1" customWidth="1"/>
    <col min="6664" max="6664" width="14.7109375" style="1" customWidth="1"/>
    <col min="6665" max="6910" width="9.140625" style="1"/>
    <col min="6911" max="6911" width="0" style="1" hidden="1" customWidth="1"/>
    <col min="6912" max="6912" width="62.85546875" style="1" customWidth="1"/>
    <col min="6913" max="6914" width="17.28515625" style="1" bestFit="1" customWidth="1"/>
    <col min="6915" max="6915" width="15.7109375" style="1" customWidth="1"/>
    <col min="6916" max="6917" width="17.28515625" style="1" bestFit="1" customWidth="1"/>
    <col min="6918" max="6918" width="15" style="1" customWidth="1"/>
    <col min="6919" max="6919" width="16.7109375" style="1" customWidth="1"/>
    <col min="6920" max="6920" width="14.7109375" style="1" customWidth="1"/>
    <col min="6921" max="7166" width="9.140625" style="1"/>
    <col min="7167" max="7167" width="0" style="1" hidden="1" customWidth="1"/>
    <col min="7168" max="7168" width="62.85546875" style="1" customWidth="1"/>
    <col min="7169" max="7170" width="17.28515625" style="1" bestFit="1" customWidth="1"/>
    <col min="7171" max="7171" width="15.7109375" style="1" customWidth="1"/>
    <col min="7172" max="7173" width="17.28515625" style="1" bestFit="1" customWidth="1"/>
    <col min="7174" max="7174" width="15" style="1" customWidth="1"/>
    <col min="7175" max="7175" width="16.7109375" style="1" customWidth="1"/>
    <col min="7176" max="7176" width="14.7109375" style="1" customWidth="1"/>
    <col min="7177" max="7422" width="9.140625" style="1"/>
    <col min="7423" max="7423" width="0" style="1" hidden="1" customWidth="1"/>
    <col min="7424" max="7424" width="62.85546875" style="1" customWidth="1"/>
    <col min="7425" max="7426" width="17.28515625" style="1" bestFit="1" customWidth="1"/>
    <col min="7427" max="7427" width="15.7109375" style="1" customWidth="1"/>
    <col min="7428" max="7429" width="17.28515625" style="1" bestFit="1" customWidth="1"/>
    <col min="7430" max="7430" width="15" style="1" customWidth="1"/>
    <col min="7431" max="7431" width="16.7109375" style="1" customWidth="1"/>
    <col min="7432" max="7432" width="14.7109375" style="1" customWidth="1"/>
    <col min="7433" max="7678" width="9.140625" style="1"/>
    <col min="7679" max="7679" width="0" style="1" hidden="1" customWidth="1"/>
    <col min="7680" max="7680" width="62.85546875" style="1" customWidth="1"/>
    <col min="7681" max="7682" width="17.28515625" style="1" bestFit="1" customWidth="1"/>
    <col min="7683" max="7683" width="15.7109375" style="1" customWidth="1"/>
    <col min="7684" max="7685" width="17.28515625" style="1" bestFit="1" customWidth="1"/>
    <col min="7686" max="7686" width="15" style="1" customWidth="1"/>
    <col min="7687" max="7687" width="16.7109375" style="1" customWidth="1"/>
    <col min="7688" max="7688" width="14.7109375" style="1" customWidth="1"/>
    <col min="7689" max="7934" width="9.140625" style="1"/>
    <col min="7935" max="7935" width="0" style="1" hidden="1" customWidth="1"/>
    <col min="7936" max="7936" width="62.85546875" style="1" customWidth="1"/>
    <col min="7937" max="7938" width="17.28515625" style="1" bestFit="1" customWidth="1"/>
    <col min="7939" max="7939" width="15.7109375" style="1" customWidth="1"/>
    <col min="7940" max="7941" width="17.28515625" style="1" bestFit="1" customWidth="1"/>
    <col min="7942" max="7942" width="15" style="1" customWidth="1"/>
    <col min="7943" max="7943" width="16.7109375" style="1" customWidth="1"/>
    <col min="7944" max="7944" width="14.7109375" style="1" customWidth="1"/>
    <col min="7945" max="8190" width="9.140625" style="1"/>
    <col min="8191" max="8191" width="0" style="1" hidden="1" customWidth="1"/>
    <col min="8192" max="8192" width="62.85546875" style="1" customWidth="1"/>
    <col min="8193" max="8194" width="17.28515625" style="1" bestFit="1" customWidth="1"/>
    <col min="8195" max="8195" width="15.7109375" style="1" customWidth="1"/>
    <col min="8196" max="8197" width="17.28515625" style="1" bestFit="1" customWidth="1"/>
    <col min="8198" max="8198" width="15" style="1" customWidth="1"/>
    <col min="8199" max="8199" width="16.7109375" style="1" customWidth="1"/>
    <col min="8200" max="8200" width="14.7109375" style="1" customWidth="1"/>
    <col min="8201" max="8446" width="9.140625" style="1"/>
    <col min="8447" max="8447" width="0" style="1" hidden="1" customWidth="1"/>
    <col min="8448" max="8448" width="62.85546875" style="1" customWidth="1"/>
    <col min="8449" max="8450" width="17.28515625" style="1" bestFit="1" customWidth="1"/>
    <col min="8451" max="8451" width="15.7109375" style="1" customWidth="1"/>
    <col min="8452" max="8453" width="17.28515625" style="1" bestFit="1" customWidth="1"/>
    <col min="8454" max="8454" width="15" style="1" customWidth="1"/>
    <col min="8455" max="8455" width="16.7109375" style="1" customWidth="1"/>
    <col min="8456" max="8456" width="14.7109375" style="1" customWidth="1"/>
    <col min="8457" max="8702" width="9.140625" style="1"/>
    <col min="8703" max="8703" width="0" style="1" hidden="1" customWidth="1"/>
    <col min="8704" max="8704" width="62.85546875" style="1" customWidth="1"/>
    <col min="8705" max="8706" width="17.28515625" style="1" bestFit="1" customWidth="1"/>
    <col min="8707" max="8707" width="15.7109375" style="1" customWidth="1"/>
    <col min="8708" max="8709" width="17.28515625" style="1" bestFit="1" customWidth="1"/>
    <col min="8710" max="8710" width="15" style="1" customWidth="1"/>
    <col min="8711" max="8711" width="16.7109375" style="1" customWidth="1"/>
    <col min="8712" max="8712" width="14.7109375" style="1" customWidth="1"/>
    <col min="8713" max="8958" width="9.140625" style="1"/>
    <col min="8959" max="8959" width="0" style="1" hidden="1" customWidth="1"/>
    <col min="8960" max="8960" width="62.85546875" style="1" customWidth="1"/>
    <col min="8961" max="8962" width="17.28515625" style="1" bestFit="1" customWidth="1"/>
    <col min="8963" max="8963" width="15.7109375" style="1" customWidth="1"/>
    <col min="8964" max="8965" width="17.28515625" style="1" bestFit="1" customWidth="1"/>
    <col min="8966" max="8966" width="15" style="1" customWidth="1"/>
    <col min="8967" max="8967" width="16.7109375" style="1" customWidth="1"/>
    <col min="8968" max="8968" width="14.7109375" style="1" customWidth="1"/>
    <col min="8969" max="9214" width="9.140625" style="1"/>
    <col min="9215" max="9215" width="0" style="1" hidden="1" customWidth="1"/>
    <col min="9216" max="9216" width="62.85546875" style="1" customWidth="1"/>
    <col min="9217" max="9218" width="17.28515625" style="1" bestFit="1" customWidth="1"/>
    <col min="9219" max="9219" width="15.7109375" style="1" customWidth="1"/>
    <col min="9220" max="9221" width="17.28515625" style="1" bestFit="1" customWidth="1"/>
    <col min="9222" max="9222" width="15" style="1" customWidth="1"/>
    <col min="9223" max="9223" width="16.7109375" style="1" customWidth="1"/>
    <col min="9224" max="9224" width="14.7109375" style="1" customWidth="1"/>
    <col min="9225" max="9470" width="9.140625" style="1"/>
    <col min="9471" max="9471" width="0" style="1" hidden="1" customWidth="1"/>
    <col min="9472" max="9472" width="62.85546875" style="1" customWidth="1"/>
    <col min="9473" max="9474" width="17.28515625" style="1" bestFit="1" customWidth="1"/>
    <col min="9475" max="9475" width="15.7109375" style="1" customWidth="1"/>
    <col min="9476" max="9477" width="17.28515625" style="1" bestFit="1" customWidth="1"/>
    <col min="9478" max="9478" width="15" style="1" customWidth="1"/>
    <col min="9479" max="9479" width="16.7109375" style="1" customWidth="1"/>
    <col min="9480" max="9480" width="14.7109375" style="1" customWidth="1"/>
    <col min="9481" max="9726" width="9.140625" style="1"/>
    <col min="9727" max="9727" width="0" style="1" hidden="1" customWidth="1"/>
    <col min="9728" max="9728" width="62.85546875" style="1" customWidth="1"/>
    <col min="9729" max="9730" width="17.28515625" style="1" bestFit="1" customWidth="1"/>
    <col min="9731" max="9731" width="15.7109375" style="1" customWidth="1"/>
    <col min="9732" max="9733" width="17.28515625" style="1" bestFit="1" customWidth="1"/>
    <col min="9734" max="9734" width="15" style="1" customWidth="1"/>
    <col min="9735" max="9735" width="16.7109375" style="1" customWidth="1"/>
    <col min="9736" max="9736" width="14.7109375" style="1" customWidth="1"/>
    <col min="9737" max="9982" width="9.140625" style="1"/>
    <col min="9983" max="9983" width="0" style="1" hidden="1" customWidth="1"/>
    <col min="9984" max="9984" width="62.85546875" style="1" customWidth="1"/>
    <col min="9985" max="9986" width="17.28515625" style="1" bestFit="1" customWidth="1"/>
    <col min="9987" max="9987" width="15.7109375" style="1" customWidth="1"/>
    <col min="9988" max="9989" width="17.28515625" style="1" bestFit="1" customWidth="1"/>
    <col min="9990" max="9990" width="15" style="1" customWidth="1"/>
    <col min="9991" max="9991" width="16.7109375" style="1" customWidth="1"/>
    <col min="9992" max="9992" width="14.7109375" style="1" customWidth="1"/>
    <col min="9993" max="10238" width="9.140625" style="1"/>
    <col min="10239" max="10239" width="0" style="1" hidden="1" customWidth="1"/>
    <col min="10240" max="10240" width="62.85546875" style="1" customWidth="1"/>
    <col min="10241" max="10242" width="17.28515625" style="1" bestFit="1" customWidth="1"/>
    <col min="10243" max="10243" width="15.7109375" style="1" customWidth="1"/>
    <col min="10244" max="10245" width="17.28515625" style="1" bestFit="1" customWidth="1"/>
    <col min="10246" max="10246" width="15" style="1" customWidth="1"/>
    <col min="10247" max="10247" width="16.7109375" style="1" customWidth="1"/>
    <col min="10248" max="10248" width="14.7109375" style="1" customWidth="1"/>
    <col min="10249" max="10494" width="9.140625" style="1"/>
    <col min="10495" max="10495" width="0" style="1" hidden="1" customWidth="1"/>
    <col min="10496" max="10496" width="62.85546875" style="1" customWidth="1"/>
    <col min="10497" max="10498" width="17.28515625" style="1" bestFit="1" customWidth="1"/>
    <col min="10499" max="10499" width="15.7109375" style="1" customWidth="1"/>
    <col min="10500" max="10501" width="17.28515625" style="1" bestFit="1" customWidth="1"/>
    <col min="10502" max="10502" width="15" style="1" customWidth="1"/>
    <col min="10503" max="10503" width="16.7109375" style="1" customWidth="1"/>
    <col min="10504" max="10504" width="14.7109375" style="1" customWidth="1"/>
    <col min="10505" max="10750" width="9.140625" style="1"/>
    <col min="10751" max="10751" width="0" style="1" hidden="1" customWidth="1"/>
    <col min="10752" max="10752" width="62.85546875" style="1" customWidth="1"/>
    <col min="10753" max="10754" width="17.28515625" style="1" bestFit="1" customWidth="1"/>
    <col min="10755" max="10755" width="15.7109375" style="1" customWidth="1"/>
    <col min="10756" max="10757" width="17.28515625" style="1" bestFit="1" customWidth="1"/>
    <col min="10758" max="10758" width="15" style="1" customWidth="1"/>
    <col min="10759" max="10759" width="16.7109375" style="1" customWidth="1"/>
    <col min="10760" max="10760" width="14.7109375" style="1" customWidth="1"/>
    <col min="10761" max="11006" width="9.140625" style="1"/>
    <col min="11007" max="11007" width="0" style="1" hidden="1" customWidth="1"/>
    <col min="11008" max="11008" width="62.85546875" style="1" customWidth="1"/>
    <col min="11009" max="11010" width="17.28515625" style="1" bestFit="1" customWidth="1"/>
    <col min="11011" max="11011" width="15.7109375" style="1" customWidth="1"/>
    <col min="11012" max="11013" width="17.28515625" style="1" bestFit="1" customWidth="1"/>
    <col min="11014" max="11014" width="15" style="1" customWidth="1"/>
    <col min="11015" max="11015" width="16.7109375" style="1" customWidth="1"/>
    <col min="11016" max="11016" width="14.7109375" style="1" customWidth="1"/>
    <col min="11017" max="11262" width="9.140625" style="1"/>
    <col min="11263" max="11263" width="0" style="1" hidden="1" customWidth="1"/>
    <col min="11264" max="11264" width="62.85546875" style="1" customWidth="1"/>
    <col min="11265" max="11266" width="17.28515625" style="1" bestFit="1" customWidth="1"/>
    <col min="11267" max="11267" width="15.7109375" style="1" customWidth="1"/>
    <col min="11268" max="11269" width="17.28515625" style="1" bestFit="1" customWidth="1"/>
    <col min="11270" max="11270" width="15" style="1" customWidth="1"/>
    <col min="11271" max="11271" width="16.7109375" style="1" customWidth="1"/>
    <col min="11272" max="11272" width="14.7109375" style="1" customWidth="1"/>
    <col min="11273" max="11518" width="9.140625" style="1"/>
    <col min="11519" max="11519" width="0" style="1" hidden="1" customWidth="1"/>
    <col min="11520" max="11520" width="62.85546875" style="1" customWidth="1"/>
    <col min="11521" max="11522" width="17.28515625" style="1" bestFit="1" customWidth="1"/>
    <col min="11523" max="11523" width="15.7109375" style="1" customWidth="1"/>
    <col min="11524" max="11525" width="17.28515625" style="1" bestFit="1" customWidth="1"/>
    <col min="11526" max="11526" width="15" style="1" customWidth="1"/>
    <col min="11527" max="11527" width="16.7109375" style="1" customWidth="1"/>
    <col min="11528" max="11528" width="14.7109375" style="1" customWidth="1"/>
    <col min="11529" max="11774" width="9.140625" style="1"/>
    <col min="11775" max="11775" width="0" style="1" hidden="1" customWidth="1"/>
    <col min="11776" max="11776" width="62.85546875" style="1" customWidth="1"/>
    <col min="11777" max="11778" width="17.28515625" style="1" bestFit="1" customWidth="1"/>
    <col min="11779" max="11779" width="15.7109375" style="1" customWidth="1"/>
    <col min="11780" max="11781" width="17.28515625" style="1" bestFit="1" customWidth="1"/>
    <col min="11782" max="11782" width="15" style="1" customWidth="1"/>
    <col min="11783" max="11783" width="16.7109375" style="1" customWidth="1"/>
    <col min="11784" max="11784" width="14.7109375" style="1" customWidth="1"/>
    <col min="11785" max="12030" width="9.140625" style="1"/>
    <col min="12031" max="12031" width="0" style="1" hidden="1" customWidth="1"/>
    <col min="12032" max="12032" width="62.85546875" style="1" customWidth="1"/>
    <col min="12033" max="12034" width="17.28515625" style="1" bestFit="1" customWidth="1"/>
    <col min="12035" max="12035" width="15.7109375" style="1" customWidth="1"/>
    <col min="12036" max="12037" width="17.28515625" style="1" bestFit="1" customWidth="1"/>
    <col min="12038" max="12038" width="15" style="1" customWidth="1"/>
    <col min="12039" max="12039" width="16.7109375" style="1" customWidth="1"/>
    <col min="12040" max="12040" width="14.7109375" style="1" customWidth="1"/>
    <col min="12041" max="12286" width="9.140625" style="1"/>
    <col min="12287" max="12287" width="0" style="1" hidden="1" customWidth="1"/>
    <col min="12288" max="12288" width="62.85546875" style="1" customWidth="1"/>
    <col min="12289" max="12290" width="17.28515625" style="1" bestFit="1" customWidth="1"/>
    <col min="12291" max="12291" width="15.7109375" style="1" customWidth="1"/>
    <col min="12292" max="12293" width="17.28515625" style="1" bestFit="1" customWidth="1"/>
    <col min="12294" max="12294" width="15" style="1" customWidth="1"/>
    <col min="12295" max="12295" width="16.7109375" style="1" customWidth="1"/>
    <col min="12296" max="12296" width="14.7109375" style="1" customWidth="1"/>
    <col min="12297" max="12542" width="9.140625" style="1"/>
    <col min="12543" max="12543" width="0" style="1" hidden="1" customWidth="1"/>
    <col min="12544" max="12544" width="62.85546875" style="1" customWidth="1"/>
    <col min="12545" max="12546" width="17.28515625" style="1" bestFit="1" customWidth="1"/>
    <col min="12547" max="12547" width="15.7109375" style="1" customWidth="1"/>
    <col min="12548" max="12549" width="17.28515625" style="1" bestFit="1" customWidth="1"/>
    <col min="12550" max="12550" width="15" style="1" customWidth="1"/>
    <col min="12551" max="12551" width="16.7109375" style="1" customWidth="1"/>
    <col min="12552" max="12552" width="14.7109375" style="1" customWidth="1"/>
    <col min="12553" max="12798" width="9.140625" style="1"/>
    <col min="12799" max="12799" width="0" style="1" hidden="1" customWidth="1"/>
    <col min="12800" max="12800" width="62.85546875" style="1" customWidth="1"/>
    <col min="12801" max="12802" width="17.28515625" style="1" bestFit="1" customWidth="1"/>
    <col min="12803" max="12803" width="15.7109375" style="1" customWidth="1"/>
    <col min="12804" max="12805" width="17.28515625" style="1" bestFit="1" customWidth="1"/>
    <col min="12806" max="12806" width="15" style="1" customWidth="1"/>
    <col min="12807" max="12807" width="16.7109375" style="1" customWidth="1"/>
    <col min="12808" max="12808" width="14.7109375" style="1" customWidth="1"/>
    <col min="12809" max="13054" width="9.140625" style="1"/>
    <col min="13055" max="13055" width="0" style="1" hidden="1" customWidth="1"/>
    <col min="13056" max="13056" width="62.85546875" style="1" customWidth="1"/>
    <col min="13057" max="13058" width="17.28515625" style="1" bestFit="1" customWidth="1"/>
    <col min="13059" max="13059" width="15.7109375" style="1" customWidth="1"/>
    <col min="13060" max="13061" width="17.28515625" style="1" bestFit="1" customWidth="1"/>
    <col min="13062" max="13062" width="15" style="1" customWidth="1"/>
    <col min="13063" max="13063" width="16.7109375" style="1" customWidth="1"/>
    <col min="13064" max="13064" width="14.7109375" style="1" customWidth="1"/>
    <col min="13065" max="13310" width="9.140625" style="1"/>
    <col min="13311" max="13311" width="0" style="1" hidden="1" customWidth="1"/>
    <col min="13312" max="13312" width="62.85546875" style="1" customWidth="1"/>
    <col min="13313" max="13314" width="17.28515625" style="1" bestFit="1" customWidth="1"/>
    <col min="13315" max="13315" width="15.7109375" style="1" customWidth="1"/>
    <col min="13316" max="13317" width="17.28515625" style="1" bestFit="1" customWidth="1"/>
    <col min="13318" max="13318" width="15" style="1" customWidth="1"/>
    <col min="13319" max="13319" width="16.7109375" style="1" customWidth="1"/>
    <col min="13320" max="13320" width="14.7109375" style="1" customWidth="1"/>
    <col min="13321" max="13566" width="9.140625" style="1"/>
    <col min="13567" max="13567" width="0" style="1" hidden="1" customWidth="1"/>
    <col min="13568" max="13568" width="62.85546875" style="1" customWidth="1"/>
    <col min="13569" max="13570" width="17.28515625" style="1" bestFit="1" customWidth="1"/>
    <col min="13571" max="13571" width="15.7109375" style="1" customWidth="1"/>
    <col min="13572" max="13573" width="17.28515625" style="1" bestFit="1" customWidth="1"/>
    <col min="13574" max="13574" width="15" style="1" customWidth="1"/>
    <col min="13575" max="13575" width="16.7109375" style="1" customWidth="1"/>
    <col min="13576" max="13576" width="14.7109375" style="1" customWidth="1"/>
    <col min="13577" max="13822" width="9.140625" style="1"/>
    <col min="13823" max="13823" width="0" style="1" hidden="1" customWidth="1"/>
    <col min="13824" max="13824" width="62.85546875" style="1" customWidth="1"/>
    <col min="13825" max="13826" width="17.28515625" style="1" bestFit="1" customWidth="1"/>
    <col min="13827" max="13827" width="15.7109375" style="1" customWidth="1"/>
    <col min="13828" max="13829" width="17.28515625" style="1" bestFit="1" customWidth="1"/>
    <col min="13830" max="13830" width="15" style="1" customWidth="1"/>
    <col min="13831" max="13831" width="16.7109375" style="1" customWidth="1"/>
    <col min="13832" max="13832" width="14.7109375" style="1" customWidth="1"/>
    <col min="13833" max="14078" width="9.140625" style="1"/>
    <col min="14079" max="14079" width="0" style="1" hidden="1" customWidth="1"/>
    <col min="14080" max="14080" width="62.85546875" style="1" customWidth="1"/>
    <col min="14081" max="14082" width="17.28515625" style="1" bestFit="1" customWidth="1"/>
    <col min="14083" max="14083" width="15.7109375" style="1" customWidth="1"/>
    <col min="14084" max="14085" width="17.28515625" style="1" bestFit="1" customWidth="1"/>
    <col min="14086" max="14086" width="15" style="1" customWidth="1"/>
    <col min="14087" max="14087" width="16.7109375" style="1" customWidth="1"/>
    <col min="14088" max="14088" width="14.7109375" style="1" customWidth="1"/>
    <col min="14089" max="14334" width="9.140625" style="1"/>
    <col min="14335" max="14335" width="0" style="1" hidden="1" customWidth="1"/>
    <col min="14336" max="14336" width="62.85546875" style="1" customWidth="1"/>
    <col min="14337" max="14338" width="17.28515625" style="1" bestFit="1" customWidth="1"/>
    <col min="14339" max="14339" width="15.7109375" style="1" customWidth="1"/>
    <col min="14340" max="14341" width="17.28515625" style="1" bestFit="1" customWidth="1"/>
    <col min="14342" max="14342" width="15" style="1" customWidth="1"/>
    <col min="14343" max="14343" width="16.7109375" style="1" customWidth="1"/>
    <col min="14344" max="14344" width="14.7109375" style="1" customWidth="1"/>
    <col min="14345" max="14590" width="9.140625" style="1"/>
    <col min="14591" max="14591" width="0" style="1" hidden="1" customWidth="1"/>
    <col min="14592" max="14592" width="62.85546875" style="1" customWidth="1"/>
    <col min="14593" max="14594" width="17.28515625" style="1" bestFit="1" customWidth="1"/>
    <col min="14595" max="14595" width="15.7109375" style="1" customWidth="1"/>
    <col min="14596" max="14597" width="17.28515625" style="1" bestFit="1" customWidth="1"/>
    <col min="14598" max="14598" width="15" style="1" customWidth="1"/>
    <col min="14599" max="14599" width="16.7109375" style="1" customWidth="1"/>
    <col min="14600" max="14600" width="14.7109375" style="1" customWidth="1"/>
    <col min="14601" max="14846" width="9.140625" style="1"/>
    <col min="14847" max="14847" width="0" style="1" hidden="1" customWidth="1"/>
    <col min="14848" max="14848" width="62.85546875" style="1" customWidth="1"/>
    <col min="14849" max="14850" width="17.28515625" style="1" bestFit="1" customWidth="1"/>
    <col min="14851" max="14851" width="15.7109375" style="1" customWidth="1"/>
    <col min="14852" max="14853" width="17.28515625" style="1" bestFit="1" customWidth="1"/>
    <col min="14854" max="14854" width="15" style="1" customWidth="1"/>
    <col min="14855" max="14855" width="16.7109375" style="1" customWidth="1"/>
    <col min="14856" max="14856" width="14.7109375" style="1" customWidth="1"/>
    <col min="14857" max="15102" width="9.140625" style="1"/>
    <col min="15103" max="15103" width="0" style="1" hidden="1" customWidth="1"/>
    <col min="15104" max="15104" width="62.85546875" style="1" customWidth="1"/>
    <col min="15105" max="15106" width="17.28515625" style="1" bestFit="1" customWidth="1"/>
    <col min="15107" max="15107" width="15.7109375" style="1" customWidth="1"/>
    <col min="15108" max="15109" width="17.28515625" style="1" bestFit="1" customWidth="1"/>
    <col min="15110" max="15110" width="15" style="1" customWidth="1"/>
    <col min="15111" max="15111" width="16.7109375" style="1" customWidth="1"/>
    <col min="15112" max="15112" width="14.7109375" style="1" customWidth="1"/>
    <col min="15113" max="15358" width="9.140625" style="1"/>
    <col min="15359" max="15359" width="0" style="1" hidden="1" customWidth="1"/>
    <col min="15360" max="15360" width="62.85546875" style="1" customWidth="1"/>
    <col min="15361" max="15362" width="17.28515625" style="1" bestFit="1" customWidth="1"/>
    <col min="15363" max="15363" width="15.7109375" style="1" customWidth="1"/>
    <col min="15364" max="15365" width="17.28515625" style="1" bestFit="1" customWidth="1"/>
    <col min="15366" max="15366" width="15" style="1" customWidth="1"/>
    <col min="15367" max="15367" width="16.7109375" style="1" customWidth="1"/>
    <col min="15368" max="15368" width="14.7109375" style="1" customWidth="1"/>
    <col min="15369" max="15614" width="9.140625" style="1"/>
    <col min="15615" max="15615" width="0" style="1" hidden="1" customWidth="1"/>
    <col min="15616" max="15616" width="62.85546875" style="1" customWidth="1"/>
    <col min="15617" max="15618" width="17.28515625" style="1" bestFit="1" customWidth="1"/>
    <col min="15619" max="15619" width="15.7109375" style="1" customWidth="1"/>
    <col min="15620" max="15621" width="17.28515625" style="1" bestFit="1" customWidth="1"/>
    <col min="15622" max="15622" width="15" style="1" customWidth="1"/>
    <col min="15623" max="15623" width="16.7109375" style="1" customWidth="1"/>
    <col min="15624" max="15624" width="14.7109375" style="1" customWidth="1"/>
    <col min="15625" max="15870" width="9.140625" style="1"/>
    <col min="15871" max="15871" width="0" style="1" hidden="1" customWidth="1"/>
    <col min="15872" max="15872" width="62.85546875" style="1" customWidth="1"/>
    <col min="15873" max="15874" width="17.28515625" style="1" bestFit="1" customWidth="1"/>
    <col min="15875" max="15875" width="15.7109375" style="1" customWidth="1"/>
    <col min="15876" max="15877" width="17.28515625" style="1" bestFit="1" customWidth="1"/>
    <col min="15878" max="15878" width="15" style="1" customWidth="1"/>
    <col min="15879" max="15879" width="16.7109375" style="1" customWidth="1"/>
    <col min="15880" max="15880" width="14.7109375" style="1" customWidth="1"/>
    <col min="15881" max="16126" width="9.140625" style="1"/>
    <col min="16127" max="16127" width="0" style="1" hidden="1" customWidth="1"/>
    <col min="16128" max="16128" width="62.85546875" style="1" customWidth="1"/>
    <col min="16129" max="16130" width="17.28515625" style="1" bestFit="1" customWidth="1"/>
    <col min="16131" max="16131" width="15.7109375" style="1" customWidth="1"/>
    <col min="16132" max="16133" width="17.28515625" style="1" bestFit="1" customWidth="1"/>
    <col min="16134" max="16134" width="15" style="1" customWidth="1"/>
    <col min="16135" max="16135" width="16.7109375" style="1" customWidth="1"/>
    <col min="16136" max="16136" width="14.7109375" style="1" customWidth="1"/>
    <col min="16137" max="16384" width="9.140625" style="1"/>
  </cols>
  <sheetData>
    <row r="1" spans="1:8" ht="35.25" customHeight="1">
      <c r="A1" s="72" t="s">
        <v>65</v>
      </c>
      <c r="B1" s="72"/>
      <c r="C1" s="72"/>
      <c r="D1" s="72"/>
      <c r="E1" s="72"/>
      <c r="F1" s="72"/>
      <c r="G1" s="72"/>
      <c r="H1" s="72"/>
    </row>
    <row r="2" spans="1:8" ht="37.5" customHeight="1">
      <c r="A2" s="73" t="s">
        <v>0</v>
      </c>
      <c r="B2" s="74" t="s">
        <v>51</v>
      </c>
      <c r="C2" s="74"/>
      <c r="D2" s="75" t="s">
        <v>52</v>
      </c>
      <c r="E2" s="76" t="s">
        <v>44</v>
      </c>
      <c r="F2" s="73" t="s">
        <v>53</v>
      </c>
      <c r="G2" s="74" t="s">
        <v>59</v>
      </c>
      <c r="H2" s="74"/>
    </row>
    <row r="3" spans="1:8" ht="51" customHeight="1">
      <c r="A3" s="73"/>
      <c r="B3" s="62" t="s">
        <v>38</v>
      </c>
      <c r="C3" s="61" t="s">
        <v>39</v>
      </c>
      <c r="D3" s="75"/>
      <c r="E3" s="77"/>
      <c r="F3" s="73"/>
      <c r="G3" s="61" t="s">
        <v>40</v>
      </c>
      <c r="H3" s="6" t="s">
        <v>41</v>
      </c>
    </row>
    <row r="4" spans="1:8" s="2" customFormat="1" ht="15" customHeight="1">
      <c r="A4" s="7" t="s">
        <v>1</v>
      </c>
      <c r="B4" s="17">
        <f>B5+B33</f>
        <v>2407305358.96</v>
      </c>
      <c r="C4" s="17">
        <f>C5+C33</f>
        <v>2597098500.21</v>
      </c>
      <c r="D4" s="18">
        <f>D5+D33</f>
        <v>2678404215.1900001</v>
      </c>
      <c r="E4" s="18">
        <f>E5+E33</f>
        <v>2530530330.54</v>
      </c>
      <c r="F4" s="20">
        <f>D4/E4*100</f>
        <v>105.84359265982182</v>
      </c>
      <c r="G4" s="20">
        <f>D4/B4*100</f>
        <v>111.26150678064039</v>
      </c>
      <c r="H4" s="21">
        <f>D4/C4*100</f>
        <v>103.13063655357799</v>
      </c>
    </row>
    <row r="5" spans="1:8" s="2" customFormat="1" ht="15" customHeight="1" outlineLevel="1">
      <c r="A5" s="7" t="s">
        <v>2</v>
      </c>
      <c r="B5" s="22">
        <f>B6+B20</f>
        <v>613584886.93000007</v>
      </c>
      <c r="C5" s="22">
        <f>C6+C20</f>
        <v>672131059.4799999</v>
      </c>
      <c r="D5" s="18">
        <f>D6+D20</f>
        <v>803974574.83000004</v>
      </c>
      <c r="E5" s="18">
        <f>E6+E20</f>
        <v>619622182.81999993</v>
      </c>
      <c r="F5" s="24">
        <f t="shared" ref="F5:F42" si="0">D5/E5*100</f>
        <v>129.7523873614374</v>
      </c>
      <c r="G5" s="24">
        <f t="shared" ref="G5:G42" si="1">D5/B5*100</f>
        <v>131.02907062339696</v>
      </c>
      <c r="H5" s="21">
        <f t="shared" ref="H5:H42" si="2">D5/C5*100</f>
        <v>119.61574509769004</v>
      </c>
    </row>
    <row r="6" spans="1:8" s="2" customFormat="1" ht="15" customHeight="1" outlineLevel="1">
      <c r="A6" s="7" t="s">
        <v>3</v>
      </c>
      <c r="B6" s="22">
        <f>B7+B10+B11+B17+B18+B19</f>
        <v>564893408.18000007</v>
      </c>
      <c r="C6" s="22">
        <f>C7+C10+C11+C17+C18+C19</f>
        <v>623345808.17999995</v>
      </c>
      <c r="D6" s="18">
        <f>D7+D10+D11+D17+D18+D19</f>
        <v>730869527.42000008</v>
      </c>
      <c r="E6" s="18">
        <f>E7+E10+E11+E17+E18+E19</f>
        <v>569840017.31999993</v>
      </c>
      <c r="F6" s="24">
        <f t="shared" si="0"/>
        <v>128.25872265997288</v>
      </c>
      <c r="G6" s="24">
        <f t="shared" si="1"/>
        <v>129.38184741343497</v>
      </c>
      <c r="H6" s="21">
        <f t="shared" si="2"/>
        <v>117.24944931513058</v>
      </c>
    </row>
    <row r="7" spans="1:8" ht="15" customHeight="1" outlineLevel="2">
      <c r="A7" s="9" t="s">
        <v>4</v>
      </c>
      <c r="B7" s="25">
        <f>B8+B9</f>
        <v>390828823</v>
      </c>
      <c r="C7" s="25">
        <f>C8+C9</f>
        <v>435828823</v>
      </c>
      <c r="D7" s="16">
        <f>D8+D9</f>
        <v>501628660.93000001</v>
      </c>
      <c r="E7" s="16">
        <f>E8+E9</f>
        <v>408906761.50999999</v>
      </c>
      <c r="F7" s="20">
        <f t="shared" si="0"/>
        <v>122.67556033497686</v>
      </c>
      <c r="G7" s="20">
        <f t="shared" si="1"/>
        <v>128.34996586984067</v>
      </c>
      <c r="H7" s="21">
        <f t="shared" si="2"/>
        <v>115.09763339585275</v>
      </c>
    </row>
    <row r="8" spans="1:8" ht="15" customHeight="1" outlineLevel="3">
      <c r="A8" s="9" t="s">
        <v>5</v>
      </c>
      <c r="B8" s="25">
        <v>9244995</v>
      </c>
      <c r="C8" s="25">
        <v>9244995</v>
      </c>
      <c r="D8" s="16">
        <v>11805963.02</v>
      </c>
      <c r="E8" s="16">
        <v>10396921.33</v>
      </c>
      <c r="F8" s="20">
        <f t="shared" si="0"/>
        <v>113.5524896772495</v>
      </c>
      <c r="G8" s="20">
        <f t="shared" si="1"/>
        <v>127.70112931375301</v>
      </c>
      <c r="H8" s="21">
        <f t="shared" si="2"/>
        <v>127.70112931375301</v>
      </c>
    </row>
    <row r="9" spans="1:8" ht="15" customHeight="1" outlineLevel="3">
      <c r="A9" s="9" t="s">
        <v>6</v>
      </c>
      <c r="B9" s="25">
        <v>381583828</v>
      </c>
      <c r="C9" s="25">
        <v>426583828</v>
      </c>
      <c r="D9" s="16">
        <v>489822697.91000003</v>
      </c>
      <c r="E9" s="16">
        <v>398509840.18000001</v>
      </c>
      <c r="F9" s="20">
        <f t="shared" si="0"/>
        <v>122.91357666068059</v>
      </c>
      <c r="G9" s="20">
        <f t="shared" si="1"/>
        <v>128.36568585134066</v>
      </c>
      <c r="H9" s="21">
        <f t="shared" si="2"/>
        <v>114.82448835589707</v>
      </c>
    </row>
    <row r="10" spans="1:8" ht="25.5" outlineLevel="2">
      <c r="A10" s="9" t="s">
        <v>7</v>
      </c>
      <c r="B10" s="25">
        <v>37461974.380000003</v>
      </c>
      <c r="C10" s="25">
        <v>37461974.380000003</v>
      </c>
      <c r="D10" s="16">
        <v>40184488.259999998</v>
      </c>
      <c r="E10" s="16">
        <v>38353593.299999997</v>
      </c>
      <c r="F10" s="20">
        <f t="shared" si="0"/>
        <v>104.77372470860509</v>
      </c>
      <c r="G10" s="20">
        <f t="shared" si="1"/>
        <v>107.2674062834592</v>
      </c>
      <c r="H10" s="21">
        <f>D10/C10*100</f>
        <v>107.2674062834592</v>
      </c>
    </row>
    <row r="11" spans="1:8" ht="15" customHeight="1" outlineLevel="2">
      <c r="A11" s="9" t="s">
        <v>8</v>
      </c>
      <c r="B11" s="25">
        <f>B12+B13+B14+B15+B16</f>
        <v>102794261.8</v>
      </c>
      <c r="C11" s="25">
        <f>C12+C13+C14+C15+C16</f>
        <v>116246661.8</v>
      </c>
      <c r="D11" s="16">
        <f>D12+D13+D14+D15+D16</f>
        <v>151974665.52000001</v>
      </c>
      <c r="E11" s="16">
        <f>E12+E13+E14+E15+E16</f>
        <v>89378818.860000014</v>
      </c>
      <c r="F11" s="20">
        <f t="shared" si="0"/>
        <v>170.03431848662939</v>
      </c>
      <c r="G11" s="20">
        <f t="shared" si="1"/>
        <v>147.84353023098419</v>
      </c>
      <c r="H11" s="21">
        <f t="shared" si="2"/>
        <v>130.73464920779344</v>
      </c>
    </row>
    <row r="12" spans="1:8" ht="25.5" customHeight="1" outlineLevel="3">
      <c r="A12" s="9" t="s">
        <v>9</v>
      </c>
      <c r="B12" s="25">
        <v>89549558.799999997</v>
      </c>
      <c r="C12" s="25">
        <v>103001958.8</v>
      </c>
      <c r="D12" s="16">
        <v>136775382.87</v>
      </c>
      <c r="E12" s="16">
        <v>82218185.090000004</v>
      </c>
      <c r="F12" s="20">
        <f t="shared" si="0"/>
        <v>166.35660677778165</v>
      </c>
      <c r="G12" s="20">
        <f t="shared" si="1"/>
        <v>152.73708179341696</v>
      </c>
      <c r="H12" s="21">
        <f t="shared" si="2"/>
        <v>132.78910854072029</v>
      </c>
    </row>
    <row r="13" spans="1:8" ht="15" customHeight="1" outlineLevel="3">
      <c r="A13" s="9" t="s">
        <v>10</v>
      </c>
      <c r="B13" s="25">
        <v>0</v>
      </c>
      <c r="C13" s="25">
        <v>0</v>
      </c>
      <c r="D13" s="16">
        <v>245953.33</v>
      </c>
      <c r="E13" s="16">
        <v>-73315.94</v>
      </c>
      <c r="F13" s="20">
        <f t="shared" si="0"/>
        <v>-335.47047204195974</v>
      </c>
      <c r="G13" s="20" t="e">
        <f t="shared" si="1"/>
        <v>#DIV/0!</v>
      </c>
      <c r="H13" s="21" t="e">
        <f t="shared" si="2"/>
        <v>#DIV/0!</v>
      </c>
    </row>
    <row r="14" spans="1:8" ht="15" customHeight="1" outlineLevel="3">
      <c r="A14" s="9" t="s">
        <v>11</v>
      </c>
      <c r="B14" s="25">
        <v>267000</v>
      </c>
      <c r="C14" s="25">
        <v>267000</v>
      </c>
      <c r="D14" s="16">
        <v>2379369.92</v>
      </c>
      <c r="E14" s="16">
        <v>204497.93</v>
      </c>
      <c r="F14" s="20">
        <f t="shared" si="0"/>
        <v>1163.5178507674868</v>
      </c>
      <c r="G14" s="20">
        <f t="shared" si="1"/>
        <v>891.14978277153546</v>
      </c>
      <c r="H14" s="21">
        <f t="shared" si="2"/>
        <v>891.14978277153546</v>
      </c>
    </row>
    <row r="15" spans="1:8" ht="15" customHeight="1" outlineLevel="3">
      <c r="A15" s="9" t="s">
        <v>12</v>
      </c>
      <c r="B15" s="25">
        <v>12977703</v>
      </c>
      <c r="C15" s="25">
        <v>12977703</v>
      </c>
      <c r="D15" s="16">
        <v>12573959.4</v>
      </c>
      <c r="E15" s="16">
        <v>7029451.7800000003</v>
      </c>
      <c r="F15" s="20">
        <f t="shared" si="0"/>
        <v>178.8753916169548</v>
      </c>
      <c r="G15" s="20">
        <f t="shared" si="1"/>
        <v>96.88894406043967</v>
      </c>
      <c r="H15" s="21">
        <f t="shared" si="2"/>
        <v>96.88894406043967</v>
      </c>
    </row>
    <row r="16" spans="1:8" ht="15" customHeight="1" outlineLevel="3">
      <c r="A16" s="9" t="s">
        <v>13</v>
      </c>
      <c r="B16" s="25">
        <v>0</v>
      </c>
      <c r="C16" s="25">
        <v>0</v>
      </c>
      <c r="D16" s="16"/>
      <c r="E16" s="16"/>
      <c r="F16" s="20"/>
      <c r="G16" s="20"/>
      <c r="H16" s="21"/>
    </row>
    <row r="17" spans="1:8" ht="15" customHeight="1" outlineLevel="2">
      <c r="A17" s="9" t="s">
        <v>14</v>
      </c>
      <c r="B17" s="25">
        <v>23792822</v>
      </c>
      <c r="C17" s="25">
        <v>23792822</v>
      </c>
      <c r="D17" s="16">
        <v>20650769.48</v>
      </c>
      <c r="E17" s="16">
        <v>22925767.84</v>
      </c>
      <c r="F17" s="20">
        <f t="shared" si="0"/>
        <v>90.07667539915208</v>
      </c>
      <c r="G17" s="20">
        <f t="shared" si="1"/>
        <v>86.794115805178549</v>
      </c>
      <c r="H17" s="21">
        <f t="shared" si="2"/>
        <v>86.794115805178549</v>
      </c>
    </row>
    <row r="18" spans="1:8" ht="15" customHeight="1" outlineLevel="2">
      <c r="A18" s="9" t="s">
        <v>15</v>
      </c>
      <c r="B18" s="25">
        <v>10015527</v>
      </c>
      <c r="C18" s="25">
        <v>10015527</v>
      </c>
      <c r="D18" s="16">
        <v>16430943.23</v>
      </c>
      <c r="E18" s="16">
        <v>10275075.810000001</v>
      </c>
      <c r="F18" s="20">
        <f t="shared" si="0"/>
        <v>159.91067641572954</v>
      </c>
      <c r="G18" s="20">
        <f t="shared" si="1"/>
        <v>164.05470456022934</v>
      </c>
      <c r="H18" s="21">
        <f t="shared" si="2"/>
        <v>164.05470456022934</v>
      </c>
    </row>
    <row r="19" spans="1:8" ht="25.5" outlineLevel="2">
      <c r="A19" s="9" t="s">
        <v>16</v>
      </c>
      <c r="B19" s="25"/>
      <c r="C19" s="25"/>
      <c r="D19" s="16">
        <v>0</v>
      </c>
      <c r="E19" s="16">
        <v>0</v>
      </c>
      <c r="F19" s="20"/>
      <c r="G19" s="20"/>
      <c r="H19" s="21"/>
    </row>
    <row r="20" spans="1:8" s="2" customFormat="1" ht="14.25" outlineLevel="2">
      <c r="A20" s="7" t="s">
        <v>17</v>
      </c>
      <c r="B20" s="22">
        <f>B21+B22+B23+B26+B28+B29</f>
        <v>48691478.75</v>
      </c>
      <c r="C20" s="22">
        <f>C21+C22+C23+C26+C28+C29</f>
        <v>48785251.299999997</v>
      </c>
      <c r="D20" s="18">
        <f>D21+D22+D23+D26+D28+D29</f>
        <v>73105047.410000011</v>
      </c>
      <c r="E20" s="18">
        <f>E21+E22+E23+E26+E28+E29</f>
        <v>49782165.5</v>
      </c>
      <c r="F20" s="24">
        <f t="shared" si="0"/>
        <v>146.84987419842156</v>
      </c>
      <c r="G20" s="24">
        <f t="shared" si="1"/>
        <v>150.13930422065894</v>
      </c>
      <c r="H20" s="21">
        <f t="shared" si="2"/>
        <v>149.85071402102218</v>
      </c>
    </row>
    <row r="21" spans="1:8" ht="25.5" outlineLevel="2">
      <c r="A21" s="9" t="s">
        <v>18</v>
      </c>
      <c r="B21" s="25">
        <v>11534272.75</v>
      </c>
      <c r="C21" s="25">
        <v>11534272.75</v>
      </c>
      <c r="D21" s="16">
        <v>16738627.029999999</v>
      </c>
      <c r="E21" s="16">
        <v>11713334.25</v>
      </c>
      <c r="F21" s="20">
        <f t="shared" si="0"/>
        <v>142.90232544162222</v>
      </c>
      <c r="G21" s="20">
        <f t="shared" si="1"/>
        <v>145.12078388297172</v>
      </c>
      <c r="H21" s="21">
        <f t="shared" si="2"/>
        <v>145.12078388297172</v>
      </c>
    </row>
    <row r="22" spans="1:8" outlineLevel="2">
      <c r="A22" s="9" t="s">
        <v>19</v>
      </c>
      <c r="B22" s="25">
        <v>2650000</v>
      </c>
      <c r="C22" s="25">
        <v>2650000</v>
      </c>
      <c r="D22" s="16">
        <v>1418571.41</v>
      </c>
      <c r="E22" s="16">
        <v>2230411.7000000002</v>
      </c>
      <c r="F22" s="20">
        <f t="shared" si="0"/>
        <v>63.601325710405831</v>
      </c>
      <c r="G22" s="20">
        <f t="shared" si="1"/>
        <v>53.530996603773588</v>
      </c>
      <c r="H22" s="21">
        <f t="shared" si="2"/>
        <v>53.530996603773588</v>
      </c>
    </row>
    <row r="23" spans="1:8" ht="25.5" outlineLevel="2">
      <c r="A23" s="9" t="s">
        <v>20</v>
      </c>
      <c r="B23" s="25">
        <f>B24+B25</f>
        <v>22340000</v>
      </c>
      <c r="C23" s="25">
        <f>C24+C25</f>
        <v>22340000</v>
      </c>
      <c r="D23" s="16">
        <f>D24+D25</f>
        <v>23309236.41</v>
      </c>
      <c r="E23" s="16">
        <f>E24+E25</f>
        <v>22564915.830000002</v>
      </c>
      <c r="F23" s="20">
        <f t="shared" si="0"/>
        <v>103.2985745907832</v>
      </c>
      <c r="G23" s="20">
        <f t="shared" si="1"/>
        <v>104.3385694270367</v>
      </c>
      <c r="H23" s="21">
        <f t="shared" si="2"/>
        <v>104.3385694270367</v>
      </c>
    </row>
    <row r="24" spans="1:8" ht="15" customHeight="1" outlineLevel="3">
      <c r="A24" s="9" t="s">
        <v>21</v>
      </c>
      <c r="B24" s="25">
        <v>22340000</v>
      </c>
      <c r="C24" s="25">
        <v>22340000</v>
      </c>
      <c r="D24" s="16">
        <v>22512197.460000001</v>
      </c>
      <c r="E24" s="16">
        <v>22315337.350000001</v>
      </c>
      <c r="F24" s="20">
        <f t="shared" si="0"/>
        <v>100.88217402637652</v>
      </c>
      <c r="G24" s="20">
        <f t="shared" si="1"/>
        <v>100.77080331244406</v>
      </c>
      <c r="H24" s="21">
        <f t="shared" si="2"/>
        <v>100.77080331244406</v>
      </c>
    </row>
    <row r="25" spans="1:8" ht="15" customHeight="1" outlineLevel="3">
      <c r="A25" s="9" t="s">
        <v>22</v>
      </c>
      <c r="B25" s="25"/>
      <c r="C25" s="25"/>
      <c r="D25" s="16">
        <v>797038.95</v>
      </c>
      <c r="E25" s="16">
        <v>249578.48</v>
      </c>
      <c r="F25" s="20">
        <f t="shared" si="0"/>
        <v>319.35403645378398</v>
      </c>
      <c r="G25" s="20"/>
      <c r="H25" s="21"/>
    </row>
    <row r="26" spans="1:8" ht="25.5" customHeight="1" outlineLevel="2">
      <c r="A26" s="9" t="s">
        <v>23</v>
      </c>
      <c r="B26" s="25">
        <v>10067206</v>
      </c>
      <c r="C26" s="25">
        <v>10067206</v>
      </c>
      <c r="D26" s="16">
        <v>28498862.93</v>
      </c>
      <c r="E26" s="16">
        <v>10837662.26</v>
      </c>
      <c r="F26" s="20">
        <f t="shared" si="0"/>
        <v>262.96134947095135</v>
      </c>
      <c r="G26" s="20">
        <f t="shared" si="1"/>
        <v>283.0861207171086</v>
      </c>
      <c r="H26" s="21">
        <f t="shared" si="2"/>
        <v>283.0861207171086</v>
      </c>
    </row>
    <row r="27" spans="1:8" ht="25.5" outlineLevel="3">
      <c r="A27" s="9" t="s">
        <v>24</v>
      </c>
      <c r="B27" s="25">
        <v>10067206</v>
      </c>
      <c r="C27" s="25">
        <v>10067206</v>
      </c>
      <c r="D27" s="16">
        <v>28498862.93</v>
      </c>
      <c r="E27" s="16">
        <v>10837662.26</v>
      </c>
      <c r="F27" s="20">
        <f t="shared" si="0"/>
        <v>262.96134947095135</v>
      </c>
      <c r="G27" s="20">
        <f t="shared" si="1"/>
        <v>283.0861207171086</v>
      </c>
      <c r="H27" s="21">
        <f t="shared" si="2"/>
        <v>283.0861207171086</v>
      </c>
    </row>
    <row r="28" spans="1:8" outlineLevel="2">
      <c r="A28" s="9" t="s">
        <v>25</v>
      </c>
      <c r="B28" s="25">
        <v>2100000</v>
      </c>
      <c r="C28" s="25">
        <v>2100000</v>
      </c>
      <c r="D28" s="16">
        <v>2827146.09</v>
      </c>
      <c r="E28" s="16">
        <v>1997458.5</v>
      </c>
      <c r="F28" s="20">
        <f t="shared" si="0"/>
        <v>141.53716284969124</v>
      </c>
      <c r="G28" s="20">
        <f t="shared" si="1"/>
        <v>134.62600428571426</v>
      </c>
      <c r="H28" s="21">
        <f t="shared" si="2"/>
        <v>134.62600428571426</v>
      </c>
    </row>
    <row r="29" spans="1:8" ht="15" customHeight="1" outlineLevel="2">
      <c r="A29" s="9" t="s">
        <v>26</v>
      </c>
      <c r="B29" s="25">
        <f>B30+B31</f>
        <v>0</v>
      </c>
      <c r="C29" s="25">
        <f>C30+C31+C32</f>
        <v>93772.55</v>
      </c>
      <c r="D29" s="25">
        <f t="shared" ref="D29" si="3">D30+D31+D32</f>
        <v>312603.53999999998</v>
      </c>
      <c r="E29" s="25">
        <f>E30+E31+E32</f>
        <v>438382.96</v>
      </c>
      <c r="F29" s="20"/>
      <c r="G29" s="20"/>
      <c r="H29" s="21"/>
    </row>
    <row r="30" spans="1:8" ht="15" customHeight="1" outlineLevel="3">
      <c r="A30" s="9" t="s">
        <v>27</v>
      </c>
      <c r="B30" s="25"/>
      <c r="C30" s="25"/>
      <c r="D30" s="16">
        <v>-1500</v>
      </c>
      <c r="E30" s="16">
        <v>-6807.19</v>
      </c>
      <c r="F30" s="20"/>
      <c r="G30" s="20"/>
      <c r="H30" s="21"/>
    </row>
    <row r="31" spans="1:8" ht="15" customHeight="1" outlineLevel="3">
      <c r="A31" s="9" t="s">
        <v>28</v>
      </c>
      <c r="B31" s="25"/>
      <c r="C31" s="25"/>
      <c r="D31" s="16">
        <v>221196.71</v>
      </c>
      <c r="E31" s="16">
        <v>372993.7</v>
      </c>
      <c r="F31" s="20"/>
      <c r="G31" s="20"/>
      <c r="H31" s="21"/>
    </row>
    <row r="32" spans="1:8" ht="15" customHeight="1" outlineLevel="3">
      <c r="A32" s="9" t="s">
        <v>47</v>
      </c>
      <c r="B32" s="25"/>
      <c r="C32" s="25">
        <v>93772.55</v>
      </c>
      <c r="D32" s="16">
        <v>92906.83</v>
      </c>
      <c r="E32" s="16">
        <v>72196.45</v>
      </c>
      <c r="F32" s="20"/>
      <c r="G32" s="20"/>
      <c r="H32" s="21"/>
    </row>
    <row r="33" spans="1:8">
      <c r="A33" s="5" t="s">
        <v>29</v>
      </c>
      <c r="B33" s="26">
        <f>B34+B40+B41</f>
        <v>1793720472.03</v>
      </c>
      <c r="C33" s="26">
        <f>C34+C40+C41+C39</f>
        <v>1924967440.73</v>
      </c>
      <c r="D33" s="26">
        <f>D34+D40+D41+D39</f>
        <v>1874429640.3599999</v>
      </c>
      <c r="E33" s="26">
        <f>E34+E39+E40+E41</f>
        <v>1910908147.72</v>
      </c>
      <c r="F33" s="24">
        <f t="shared" si="0"/>
        <v>98.091038158818662</v>
      </c>
      <c r="G33" s="24">
        <f t="shared" si="1"/>
        <v>104.4995398998072</v>
      </c>
      <c r="H33" s="21">
        <f t="shared" si="2"/>
        <v>97.37461531552789</v>
      </c>
    </row>
    <row r="34" spans="1:8" ht="46.5" customHeight="1">
      <c r="A34" s="11" t="s">
        <v>30</v>
      </c>
      <c r="B34" s="26">
        <f>B35+B36+B37+B38</f>
        <v>1793720472.03</v>
      </c>
      <c r="C34" s="26">
        <f>C35+C36+C37+C38</f>
        <v>1924967440.73</v>
      </c>
      <c r="D34" s="26">
        <f>D35+D36+D37+D38</f>
        <v>1876577832.9099998</v>
      </c>
      <c r="E34" s="26">
        <f>E35+E36+E37+E38</f>
        <v>1912671127.53</v>
      </c>
      <c r="F34" s="24">
        <f t="shared" si="0"/>
        <v>98.112937760156896</v>
      </c>
      <c r="G34" s="24">
        <f t="shared" si="1"/>
        <v>104.61930173469159</v>
      </c>
      <c r="H34" s="21">
        <f t="shared" si="2"/>
        <v>97.486211621239178</v>
      </c>
    </row>
    <row r="35" spans="1:8">
      <c r="A35" s="12" t="s">
        <v>31</v>
      </c>
      <c r="B35" s="28"/>
      <c r="C35" s="29">
        <v>4424428</v>
      </c>
      <c r="D35" s="29">
        <v>4340322.3</v>
      </c>
      <c r="E35" s="29">
        <v>4114508.52</v>
      </c>
      <c r="F35" s="20"/>
      <c r="G35" s="20"/>
      <c r="H35" s="21"/>
    </row>
    <row r="36" spans="1:8" ht="26.25">
      <c r="A36" s="12" t="s">
        <v>32</v>
      </c>
      <c r="B36" s="28">
        <v>353329198.44999999</v>
      </c>
      <c r="C36" s="29">
        <v>389498740.31</v>
      </c>
      <c r="D36" s="29">
        <v>387572308.77999997</v>
      </c>
      <c r="E36" s="29">
        <v>404681687.36000001</v>
      </c>
      <c r="F36" s="20">
        <f t="shared" si="0"/>
        <v>95.772139161617233</v>
      </c>
      <c r="G36" s="20">
        <f t="shared" si="1"/>
        <v>109.69155973528912</v>
      </c>
      <c r="H36" s="21">
        <f t="shared" si="2"/>
        <v>99.505407506975047</v>
      </c>
    </row>
    <row r="37" spans="1:8">
      <c r="A37" s="12" t="s">
        <v>33</v>
      </c>
      <c r="B37" s="28">
        <v>1252074088.5</v>
      </c>
      <c r="C37" s="29">
        <v>1320833466.7</v>
      </c>
      <c r="D37" s="29">
        <v>1282504046.49</v>
      </c>
      <c r="E37" s="29">
        <v>1285418030.6600001</v>
      </c>
      <c r="F37" s="20">
        <f t="shared" si="0"/>
        <v>99.773304551477011</v>
      </c>
      <c r="G37" s="20">
        <f t="shared" si="1"/>
        <v>102.43036400716954</v>
      </c>
      <c r="H37" s="21">
        <f t="shared" si="2"/>
        <v>97.098088352821406</v>
      </c>
    </row>
    <row r="38" spans="1:8">
      <c r="A38" s="12" t="s">
        <v>34</v>
      </c>
      <c r="B38" s="28">
        <v>188317185.08000001</v>
      </c>
      <c r="C38" s="29">
        <v>210210805.72</v>
      </c>
      <c r="D38" s="29">
        <v>202161155.34</v>
      </c>
      <c r="E38" s="29">
        <v>218456900.99000001</v>
      </c>
      <c r="F38" s="20">
        <f t="shared" si="0"/>
        <v>92.540521459312501</v>
      </c>
      <c r="G38" s="20">
        <f t="shared" si="1"/>
        <v>107.35141100060457</v>
      </c>
      <c r="H38" s="21">
        <f t="shared" si="2"/>
        <v>96.170677167413515</v>
      </c>
    </row>
    <row r="39" spans="1:8">
      <c r="A39" s="12" t="s">
        <v>56</v>
      </c>
      <c r="B39" s="28"/>
      <c r="C39" s="29"/>
      <c r="D39" s="29">
        <v>0</v>
      </c>
      <c r="E39" s="29">
        <v>41230.910000000003</v>
      </c>
      <c r="F39" s="20">
        <f t="shared" si="0"/>
        <v>0</v>
      </c>
      <c r="G39" s="20"/>
      <c r="H39" s="21"/>
    </row>
    <row r="40" spans="1:8" ht="51.75">
      <c r="A40" s="12" t="s">
        <v>35</v>
      </c>
      <c r="B40" s="28"/>
      <c r="C40" s="29"/>
      <c r="D40" s="29">
        <v>882041.69</v>
      </c>
      <c r="E40" s="29">
        <v>30746</v>
      </c>
      <c r="F40" s="20">
        <f t="shared" si="0"/>
        <v>2868.8014375853768</v>
      </c>
      <c r="G40" s="20"/>
      <c r="H40" s="21"/>
    </row>
    <row r="41" spans="1:8" ht="39">
      <c r="A41" s="12" t="s">
        <v>36</v>
      </c>
      <c r="B41" s="28"/>
      <c r="C41" s="29"/>
      <c r="D41" s="29">
        <v>-3030234.24</v>
      </c>
      <c r="E41" s="29">
        <v>-1834956.72</v>
      </c>
      <c r="F41" s="20">
        <f t="shared" si="0"/>
        <v>165.13927587349309</v>
      </c>
      <c r="G41" s="20"/>
      <c r="H41" s="21"/>
    </row>
    <row r="42" spans="1:8" s="2" customFormat="1" ht="14.25">
      <c r="A42" s="43" t="s">
        <v>37</v>
      </c>
      <c r="B42" s="44">
        <v>-42167000</v>
      </c>
      <c r="C42" s="44">
        <v>-99925975.629999995</v>
      </c>
      <c r="D42" s="44">
        <v>63359221.640000001</v>
      </c>
      <c r="E42" s="44">
        <v>-25983785.890000001</v>
      </c>
      <c r="F42" s="45">
        <f t="shared" si="0"/>
        <v>-243.8413782665294</v>
      </c>
      <c r="G42" s="45">
        <f t="shared" si="1"/>
        <v>-150.25783584319493</v>
      </c>
      <c r="H42" s="46">
        <f t="shared" si="2"/>
        <v>-63.406157648740688</v>
      </c>
    </row>
    <row r="43" spans="1:8">
      <c r="E43" s="39"/>
      <c r="F43" s="4"/>
    </row>
    <row r="44" spans="1:8">
      <c r="E44" s="39"/>
      <c r="F44" s="4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B39" sqref="B39"/>
    </sheetView>
  </sheetViews>
  <sheetFormatPr defaultRowHeight="15" outlineLevelRow="3"/>
  <cols>
    <col min="1" max="1" width="62.85546875" style="1" customWidth="1"/>
    <col min="2" max="4" width="17.28515625" style="1" bestFit="1" customWidth="1"/>
    <col min="5" max="5" width="17.28515625" style="40" bestFit="1" customWidth="1"/>
    <col min="6" max="6" width="11.7109375" style="1" customWidth="1"/>
    <col min="7" max="7" width="9.28515625" style="1" customWidth="1"/>
    <col min="8" max="8" width="8.7109375" style="1" customWidth="1"/>
    <col min="9" max="254" width="9.140625" style="1"/>
    <col min="255" max="255" width="0" style="1" hidden="1" customWidth="1"/>
    <col min="256" max="256" width="62.85546875" style="1" customWidth="1"/>
    <col min="257" max="258" width="17.28515625" style="1" bestFit="1" customWidth="1"/>
    <col min="259" max="259" width="15.7109375" style="1" customWidth="1"/>
    <col min="260" max="261" width="17.28515625" style="1" bestFit="1" customWidth="1"/>
    <col min="262" max="262" width="15" style="1" customWidth="1"/>
    <col min="263" max="263" width="16.7109375" style="1" customWidth="1"/>
    <col min="264" max="264" width="14.7109375" style="1" customWidth="1"/>
    <col min="265" max="510" width="9.140625" style="1"/>
    <col min="511" max="511" width="0" style="1" hidden="1" customWidth="1"/>
    <col min="512" max="512" width="62.85546875" style="1" customWidth="1"/>
    <col min="513" max="514" width="17.28515625" style="1" bestFit="1" customWidth="1"/>
    <col min="515" max="515" width="15.7109375" style="1" customWidth="1"/>
    <col min="516" max="517" width="17.28515625" style="1" bestFit="1" customWidth="1"/>
    <col min="518" max="518" width="15" style="1" customWidth="1"/>
    <col min="519" max="519" width="16.7109375" style="1" customWidth="1"/>
    <col min="520" max="520" width="14.7109375" style="1" customWidth="1"/>
    <col min="521" max="766" width="9.140625" style="1"/>
    <col min="767" max="767" width="0" style="1" hidden="1" customWidth="1"/>
    <col min="768" max="768" width="62.85546875" style="1" customWidth="1"/>
    <col min="769" max="770" width="17.28515625" style="1" bestFit="1" customWidth="1"/>
    <col min="771" max="771" width="15.7109375" style="1" customWidth="1"/>
    <col min="772" max="773" width="17.28515625" style="1" bestFit="1" customWidth="1"/>
    <col min="774" max="774" width="15" style="1" customWidth="1"/>
    <col min="775" max="775" width="16.7109375" style="1" customWidth="1"/>
    <col min="776" max="776" width="14.7109375" style="1" customWidth="1"/>
    <col min="777" max="1022" width="9.140625" style="1"/>
    <col min="1023" max="1023" width="0" style="1" hidden="1" customWidth="1"/>
    <col min="1024" max="1024" width="62.85546875" style="1" customWidth="1"/>
    <col min="1025" max="1026" width="17.28515625" style="1" bestFit="1" customWidth="1"/>
    <col min="1027" max="1027" width="15.7109375" style="1" customWidth="1"/>
    <col min="1028" max="1029" width="17.28515625" style="1" bestFit="1" customWidth="1"/>
    <col min="1030" max="1030" width="15" style="1" customWidth="1"/>
    <col min="1031" max="1031" width="16.7109375" style="1" customWidth="1"/>
    <col min="1032" max="1032" width="14.7109375" style="1" customWidth="1"/>
    <col min="1033" max="1278" width="9.140625" style="1"/>
    <col min="1279" max="1279" width="0" style="1" hidden="1" customWidth="1"/>
    <col min="1280" max="1280" width="62.85546875" style="1" customWidth="1"/>
    <col min="1281" max="1282" width="17.28515625" style="1" bestFit="1" customWidth="1"/>
    <col min="1283" max="1283" width="15.7109375" style="1" customWidth="1"/>
    <col min="1284" max="1285" width="17.28515625" style="1" bestFit="1" customWidth="1"/>
    <col min="1286" max="1286" width="15" style="1" customWidth="1"/>
    <col min="1287" max="1287" width="16.7109375" style="1" customWidth="1"/>
    <col min="1288" max="1288" width="14.7109375" style="1" customWidth="1"/>
    <col min="1289" max="1534" width="9.140625" style="1"/>
    <col min="1535" max="1535" width="0" style="1" hidden="1" customWidth="1"/>
    <col min="1536" max="1536" width="62.85546875" style="1" customWidth="1"/>
    <col min="1537" max="1538" width="17.28515625" style="1" bestFit="1" customWidth="1"/>
    <col min="1539" max="1539" width="15.7109375" style="1" customWidth="1"/>
    <col min="1540" max="1541" width="17.28515625" style="1" bestFit="1" customWidth="1"/>
    <col min="1542" max="1542" width="15" style="1" customWidth="1"/>
    <col min="1543" max="1543" width="16.7109375" style="1" customWidth="1"/>
    <col min="1544" max="1544" width="14.7109375" style="1" customWidth="1"/>
    <col min="1545" max="1790" width="9.140625" style="1"/>
    <col min="1791" max="1791" width="0" style="1" hidden="1" customWidth="1"/>
    <col min="1792" max="1792" width="62.85546875" style="1" customWidth="1"/>
    <col min="1793" max="1794" width="17.28515625" style="1" bestFit="1" customWidth="1"/>
    <col min="1795" max="1795" width="15.7109375" style="1" customWidth="1"/>
    <col min="1796" max="1797" width="17.28515625" style="1" bestFit="1" customWidth="1"/>
    <col min="1798" max="1798" width="15" style="1" customWidth="1"/>
    <col min="1799" max="1799" width="16.7109375" style="1" customWidth="1"/>
    <col min="1800" max="1800" width="14.7109375" style="1" customWidth="1"/>
    <col min="1801" max="2046" width="9.140625" style="1"/>
    <col min="2047" max="2047" width="0" style="1" hidden="1" customWidth="1"/>
    <col min="2048" max="2048" width="62.85546875" style="1" customWidth="1"/>
    <col min="2049" max="2050" width="17.28515625" style="1" bestFit="1" customWidth="1"/>
    <col min="2051" max="2051" width="15.7109375" style="1" customWidth="1"/>
    <col min="2052" max="2053" width="17.28515625" style="1" bestFit="1" customWidth="1"/>
    <col min="2054" max="2054" width="15" style="1" customWidth="1"/>
    <col min="2055" max="2055" width="16.7109375" style="1" customWidth="1"/>
    <col min="2056" max="2056" width="14.7109375" style="1" customWidth="1"/>
    <col min="2057" max="2302" width="9.140625" style="1"/>
    <col min="2303" max="2303" width="0" style="1" hidden="1" customWidth="1"/>
    <col min="2304" max="2304" width="62.85546875" style="1" customWidth="1"/>
    <col min="2305" max="2306" width="17.28515625" style="1" bestFit="1" customWidth="1"/>
    <col min="2307" max="2307" width="15.7109375" style="1" customWidth="1"/>
    <col min="2308" max="2309" width="17.28515625" style="1" bestFit="1" customWidth="1"/>
    <col min="2310" max="2310" width="15" style="1" customWidth="1"/>
    <col min="2311" max="2311" width="16.7109375" style="1" customWidth="1"/>
    <col min="2312" max="2312" width="14.7109375" style="1" customWidth="1"/>
    <col min="2313" max="2558" width="9.140625" style="1"/>
    <col min="2559" max="2559" width="0" style="1" hidden="1" customWidth="1"/>
    <col min="2560" max="2560" width="62.85546875" style="1" customWidth="1"/>
    <col min="2561" max="2562" width="17.28515625" style="1" bestFit="1" customWidth="1"/>
    <col min="2563" max="2563" width="15.7109375" style="1" customWidth="1"/>
    <col min="2564" max="2565" width="17.28515625" style="1" bestFit="1" customWidth="1"/>
    <col min="2566" max="2566" width="15" style="1" customWidth="1"/>
    <col min="2567" max="2567" width="16.7109375" style="1" customWidth="1"/>
    <col min="2568" max="2568" width="14.7109375" style="1" customWidth="1"/>
    <col min="2569" max="2814" width="9.140625" style="1"/>
    <col min="2815" max="2815" width="0" style="1" hidden="1" customWidth="1"/>
    <col min="2816" max="2816" width="62.85546875" style="1" customWidth="1"/>
    <col min="2817" max="2818" width="17.28515625" style="1" bestFit="1" customWidth="1"/>
    <col min="2819" max="2819" width="15.7109375" style="1" customWidth="1"/>
    <col min="2820" max="2821" width="17.28515625" style="1" bestFit="1" customWidth="1"/>
    <col min="2822" max="2822" width="15" style="1" customWidth="1"/>
    <col min="2823" max="2823" width="16.7109375" style="1" customWidth="1"/>
    <col min="2824" max="2824" width="14.7109375" style="1" customWidth="1"/>
    <col min="2825" max="3070" width="9.140625" style="1"/>
    <col min="3071" max="3071" width="0" style="1" hidden="1" customWidth="1"/>
    <col min="3072" max="3072" width="62.85546875" style="1" customWidth="1"/>
    <col min="3073" max="3074" width="17.28515625" style="1" bestFit="1" customWidth="1"/>
    <col min="3075" max="3075" width="15.7109375" style="1" customWidth="1"/>
    <col min="3076" max="3077" width="17.28515625" style="1" bestFit="1" customWidth="1"/>
    <col min="3078" max="3078" width="15" style="1" customWidth="1"/>
    <col min="3079" max="3079" width="16.7109375" style="1" customWidth="1"/>
    <col min="3080" max="3080" width="14.7109375" style="1" customWidth="1"/>
    <col min="3081" max="3326" width="9.140625" style="1"/>
    <col min="3327" max="3327" width="0" style="1" hidden="1" customWidth="1"/>
    <col min="3328" max="3328" width="62.85546875" style="1" customWidth="1"/>
    <col min="3329" max="3330" width="17.28515625" style="1" bestFit="1" customWidth="1"/>
    <col min="3331" max="3331" width="15.7109375" style="1" customWidth="1"/>
    <col min="3332" max="3333" width="17.28515625" style="1" bestFit="1" customWidth="1"/>
    <col min="3334" max="3334" width="15" style="1" customWidth="1"/>
    <col min="3335" max="3335" width="16.7109375" style="1" customWidth="1"/>
    <col min="3336" max="3336" width="14.7109375" style="1" customWidth="1"/>
    <col min="3337" max="3582" width="9.140625" style="1"/>
    <col min="3583" max="3583" width="0" style="1" hidden="1" customWidth="1"/>
    <col min="3584" max="3584" width="62.85546875" style="1" customWidth="1"/>
    <col min="3585" max="3586" width="17.28515625" style="1" bestFit="1" customWidth="1"/>
    <col min="3587" max="3587" width="15.7109375" style="1" customWidth="1"/>
    <col min="3588" max="3589" width="17.28515625" style="1" bestFit="1" customWidth="1"/>
    <col min="3590" max="3590" width="15" style="1" customWidth="1"/>
    <col min="3591" max="3591" width="16.7109375" style="1" customWidth="1"/>
    <col min="3592" max="3592" width="14.7109375" style="1" customWidth="1"/>
    <col min="3593" max="3838" width="9.140625" style="1"/>
    <col min="3839" max="3839" width="0" style="1" hidden="1" customWidth="1"/>
    <col min="3840" max="3840" width="62.85546875" style="1" customWidth="1"/>
    <col min="3841" max="3842" width="17.28515625" style="1" bestFit="1" customWidth="1"/>
    <col min="3843" max="3843" width="15.7109375" style="1" customWidth="1"/>
    <col min="3844" max="3845" width="17.28515625" style="1" bestFit="1" customWidth="1"/>
    <col min="3846" max="3846" width="15" style="1" customWidth="1"/>
    <col min="3847" max="3847" width="16.7109375" style="1" customWidth="1"/>
    <col min="3848" max="3848" width="14.7109375" style="1" customWidth="1"/>
    <col min="3849" max="4094" width="9.140625" style="1"/>
    <col min="4095" max="4095" width="0" style="1" hidden="1" customWidth="1"/>
    <col min="4096" max="4096" width="62.85546875" style="1" customWidth="1"/>
    <col min="4097" max="4098" width="17.28515625" style="1" bestFit="1" customWidth="1"/>
    <col min="4099" max="4099" width="15.7109375" style="1" customWidth="1"/>
    <col min="4100" max="4101" width="17.28515625" style="1" bestFit="1" customWidth="1"/>
    <col min="4102" max="4102" width="15" style="1" customWidth="1"/>
    <col min="4103" max="4103" width="16.7109375" style="1" customWidth="1"/>
    <col min="4104" max="4104" width="14.7109375" style="1" customWidth="1"/>
    <col min="4105" max="4350" width="9.140625" style="1"/>
    <col min="4351" max="4351" width="0" style="1" hidden="1" customWidth="1"/>
    <col min="4352" max="4352" width="62.85546875" style="1" customWidth="1"/>
    <col min="4353" max="4354" width="17.28515625" style="1" bestFit="1" customWidth="1"/>
    <col min="4355" max="4355" width="15.7109375" style="1" customWidth="1"/>
    <col min="4356" max="4357" width="17.28515625" style="1" bestFit="1" customWidth="1"/>
    <col min="4358" max="4358" width="15" style="1" customWidth="1"/>
    <col min="4359" max="4359" width="16.7109375" style="1" customWidth="1"/>
    <col min="4360" max="4360" width="14.7109375" style="1" customWidth="1"/>
    <col min="4361" max="4606" width="9.140625" style="1"/>
    <col min="4607" max="4607" width="0" style="1" hidden="1" customWidth="1"/>
    <col min="4608" max="4608" width="62.85546875" style="1" customWidth="1"/>
    <col min="4609" max="4610" width="17.28515625" style="1" bestFit="1" customWidth="1"/>
    <col min="4611" max="4611" width="15.7109375" style="1" customWidth="1"/>
    <col min="4612" max="4613" width="17.28515625" style="1" bestFit="1" customWidth="1"/>
    <col min="4614" max="4614" width="15" style="1" customWidth="1"/>
    <col min="4615" max="4615" width="16.7109375" style="1" customWidth="1"/>
    <col min="4616" max="4616" width="14.7109375" style="1" customWidth="1"/>
    <col min="4617" max="4862" width="9.140625" style="1"/>
    <col min="4863" max="4863" width="0" style="1" hidden="1" customWidth="1"/>
    <col min="4864" max="4864" width="62.85546875" style="1" customWidth="1"/>
    <col min="4865" max="4866" width="17.28515625" style="1" bestFit="1" customWidth="1"/>
    <col min="4867" max="4867" width="15.7109375" style="1" customWidth="1"/>
    <col min="4868" max="4869" width="17.28515625" style="1" bestFit="1" customWidth="1"/>
    <col min="4870" max="4870" width="15" style="1" customWidth="1"/>
    <col min="4871" max="4871" width="16.7109375" style="1" customWidth="1"/>
    <col min="4872" max="4872" width="14.7109375" style="1" customWidth="1"/>
    <col min="4873" max="5118" width="9.140625" style="1"/>
    <col min="5119" max="5119" width="0" style="1" hidden="1" customWidth="1"/>
    <col min="5120" max="5120" width="62.85546875" style="1" customWidth="1"/>
    <col min="5121" max="5122" width="17.28515625" style="1" bestFit="1" customWidth="1"/>
    <col min="5123" max="5123" width="15.7109375" style="1" customWidth="1"/>
    <col min="5124" max="5125" width="17.28515625" style="1" bestFit="1" customWidth="1"/>
    <col min="5126" max="5126" width="15" style="1" customWidth="1"/>
    <col min="5127" max="5127" width="16.7109375" style="1" customWidth="1"/>
    <col min="5128" max="5128" width="14.7109375" style="1" customWidth="1"/>
    <col min="5129" max="5374" width="9.140625" style="1"/>
    <col min="5375" max="5375" width="0" style="1" hidden="1" customWidth="1"/>
    <col min="5376" max="5376" width="62.85546875" style="1" customWidth="1"/>
    <col min="5377" max="5378" width="17.28515625" style="1" bestFit="1" customWidth="1"/>
    <col min="5379" max="5379" width="15.7109375" style="1" customWidth="1"/>
    <col min="5380" max="5381" width="17.28515625" style="1" bestFit="1" customWidth="1"/>
    <col min="5382" max="5382" width="15" style="1" customWidth="1"/>
    <col min="5383" max="5383" width="16.7109375" style="1" customWidth="1"/>
    <col min="5384" max="5384" width="14.7109375" style="1" customWidth="1"/>
    <col min="5385" max="5630" width="9.140625" style="1"/>
    <col min="5631" max="5631" width="0" style="1" hidden="1" customWidth="1"/>
    <col min="5632" max="5632" width="62.85546875" style="1" customWidth="1"/>
    <col min="5633" max="5634" width="17.28515625" style="1" bestFit="1" customWidth="1"/>
    <col min="5635" max="5635" width="15.7109375" style="1" customWidth="1"/>
    <col min="5636" max="5637" width="17.28515625" style="1" bestFit="1" customWidth="1"/>
    <col min="5638" max="5638" width="15" style="1" customWidth="1"/>
    <col min="5639" max="5639" width="16.7109375" style="1" customWidth="1"/>
    <col min="5640" max="5640" width="14.7109375" style="1" customWidth="1"/>
    <col min="5641" max="5886" width="9.140625" style="1"/>
    <col min="5887" max="5887" width="0" style="1" hidden="1" customWidth="1"/>
    <col min="5888" max="5888" width="62.85546875" style="1" customWidth="1"/>
    <col min="5889" max="5890" width="17.28515625" style="1" bestFit="1" customWidth="1"/>
    <col min="5891" max="5891" width="15.7109375" style="1" customWidth="1"/>
    <col min="5892" max="5893" width="17.28515625" style="1" bestFit="1" customWidth="1"/>
    <col min="5894" max="5894" width="15" style="1" customWidth="1"/>
    <col min="5895" max="5895" width="16.7109375" style="1" customWidth="1"/>
    <col min="5896" max="5896" width="14.7109375" style="1" customWidth="1"/>
    <col min="5897" max="6142" width="9.140625" style="1"/>
    <col min="6143" max="6143" width="0" style="1" hidden="1" customWidth="1"/>
    <col min="6144" max="6144" width="62.85546875" style="1" customWidth="1"/>
    <col min="6145" max="6146" width="17.28515625" style="1" bestFit="1" customWidth="1"/>
    <col min="6147" max="6147" width="15.7109375" style="1" customWidth="1"/>
    <col min="6148" max="6149" width="17.28515625" style="1" bestFit="1" customWidth="1"/>
    <col min="6150" max="6150" width="15" style="1" customWidth="1"/>
    <col min="6151" max="6151" width="16.7109375" style="1" customWidth="1"/>
    <col min="6152" max="6152" width="14.7109375" style="1" customWidth="1"/>
    <col min="6153" max="6398" width="9.140625" style="1"/>
    <col min="6399" max="6399" width="0" style="1" hidden="1" customWidth="1"/>
    <col min="6400" max="6400" width="62.85546875" style="1" customWidth="1"/>
    <col min="6401" max="6402" width="17.28515625" style="1" bestFit="1" customWidth="1"/>
    <col min="6403" max="6403" width="15.7109375" style="1" customWidth="1"/>
    <col min="6404" max="6405" width="17.28515625" style="1" bestFit="1" customWidth="1"/>
    <col min="6406" max="6406" width="15" style="1" customWidth="1"/>
    <col min="6407" max="6407" width="16.7109375" style="1" customWidth="1"/>
    <col min="6408" max="6408" width="14.7109375" style="1" customWidth="1"/>
    <col min="6409" max="6654" width="9.140625" style="1"/>
    <col min="6655" max="6655" width="0" style="1" hidden="1" customWidth="1"/>
    <col min="6656" max="6656" width="62.85546875" style="1" customWidth="1"/>
    <col min="6657" max="6658" width="17.28515625" style="1" bestFit="1" customWidth="1"/>
    <col min="6659" max="6659" width="15.7109375" style="1" customWidth="1"/>
    <col min="6660" max="6661" width="17.28515625" style="1" bestFit="1" customWidth="1"/>
    <col min="6662" max="6662" width="15" style="1" customWidth="1"/>
    <col min="6663" max="6663" width="16.7109375" style="1" customWidth="1"/>
    <col min="6664" max="6664" width="14.7109375" style="1" customWidth="1"/>
    <col min="6665" max="6910" width="9.140625" style="1"/>
    <col min="6911" max="6911" width="0" style="1" hidden="1" customWidth="1"/>
    <col min="6912" max="6912" width="62.85546875" style="1" customWidth="1"/>
    <col min="6913" max="6914" width="17.28515625" style="1" bestFit="1" customWidth="1"/>
    <col min="6915" max="6915" width="15.7109375" style="1" customWidth="1"/>
    <col min="6916" max="6917" width="17.28515625" style="1" bestFit="1" customWidth="1"/>
    <col min="6918" max="6918" width="15" style="1" customWidth="1"/>
    <col min="6919" max="6919" width="16.7109375" style="1" customWidth="1"/>
    <col min="6920" max="6920" width="14.7109375" style="1" customWidth="1"/>
    <col min="6921" max="7166" width="9.140625" style="1"/>
    <col min="7167" max="7167" width="0" style="1" hidden="1" customWidth="1"/>
    <col min="7168" max="7168" width="62.85546875" style="1" customWidth="1"/>
    <col min="7169" max="7170" width="17.28515625" style="1" bestFit="1" customWidth="1"/>
    <col min="7171" max="7171" width="15.7109375" style="1" customWidth="1"/>
    <col min="7172" max="7173" width="17.28515625" style="1" bestFit="1" customWidth="1"/>
    <col min="7174" max="7174" width="15" style="1" customWidth="1"/>
    <col min="7175" max="7175" width="16.7109375" style="1" customWidth="1"/>
    <col min="7176" max="7176" width="14.7109375" style="1" customWidth="1"/>
    <col min="7177" max="7422" width="9.140625" style="1"/>
    <col min="7423" max="7423" width="0" style="1" hidden="1" customWidth="1"/>
    <col min="7424" max="7424" width="62.85546875" style="1" customWidth="1"/>
    <col min="7425" max="7426" width="17.28515625" style="1" bestFit="1" customWidth="1"/>
    <col min="7427" max="7427" width="15.7109375" style="1" customWidth="1"/>
    <col min="7428" max="7429" width="17.28515625" style="1" bestFit="1" customWidth="1"/>
    <col min="7430" max="7430" width="15" style="1" customWidth="1"/>
    <col min="7431" max="7431" width="16.7109375" style="1" customWidth="1"/>
    <col min="7432" max="7432" width="14.7109375" style="1" customWidth="1"/>
    <col min="7433" max="7678" width="9.140625" style="1"/>
    <col min="7679" max="7679" width="0" style="1" hidden="1" customWidth="1"/>
    <col min="7680" max="7680" width="62.85546875" style="1" customWidth="1"/>
    <col min="7681" max="7682" width="17.28515625" style="1" bestFit="1" customWidth="1"/>
    <col min="7683" max="7683" width="15.7109375" style="1" customWidth="1"/>
    <col min="7684" max="7685" width="17.28515625" style="1" bestFit="1" customWidth="1"/>
    <col min="7686" max="7686" width="15" style="1" customWidth="1"/>
    <col min="7687" max="7687" width="16.7109375" style="1" customWidth="1"/>
    <col min="7688" max="7688" width="14.7109375" style="1" customWidth="1"/>
    <col min="7689" max="7934" width="9.140625" style="1"/>
    <col min="7935" max="7935" width="0" style="1" hidden="1" customWidth="1"/>
    <col min="7936" max="7936" width="62.85546875" style="1" customWidth="1"/>
    <col min="7937" max="7938" width="17.28515625" style="1" bestFit="1" customWidth="1"/>
    <col min="7939" max="7939" width="15.7109375" style="1" customWidth="1"/>
    <col min="7940" max="7941" width="17.28515625" style="1" bestFit="1" customWidth="1"/>
    <col min="7942" max="7942" width="15" style="1" customWidth="1"/>
    <col min="7943" max="7943" width="16.7109375" style="1" customWidth="1"/>
    <col min="7944" max="7944" width="14.7109375" style="1" customWidth="1"/>
    <col min="7945" max="8190" width="9.140625" style="1"/>
    <col min="8191" max="8191" width="0" style="1" hidden="1" customWidth="1"/>
    <col min="8192" max="8192" width="62.85546875" style="1" customWidth="1"/>
    <col min="8193" max="8194" width="17.28515625" style="1" bestFit="1" customWidth="1"/>
    <col min="8195" max="8195" width="15.7109375" style="1" customWidth="1"/>
    <col min="8196" max="8197" width="17.28515625" style="1" bestFit="1" customWidth="1"/>
    <col min="8198" max="8198" width="15" style="1" customWidth="1"/>
    <col min="8199" max="8199" width="16.7109375" style="1" customWidth="1"/>
    <col min="8200" max="8200" width="14.7109375" style="1" customWidth="1"/>
    <col min="8201" max="8446" width="9.140625" style="1"/>
    <col min="8447" max="8447" width="0" style="1" hidden="1" customWidth="1"/>
    <col min="8448" max="8448" width="62.85546875" style="1" customWidth="1"/>
    <col min="8449" max="8450" width="17.28515625" style="1" bestFit="1" customWidth="1"/>
    <col min="8451" max="8451" width="15.7109375" style="1" customWidth="1"/>
    <col min="8452" max="8453" width="17.28515625" style="1" bestFit="1" customWidth="1"/>
    <col min="8454" max="8454" width="15" style="1" customWidth="1"/>
    <col min="8455" max="8455" width="16.7109375" style="1" customWidth="1"/>
    <col min="8456" max="8456" width="14.7109375" style="1" customWidth="1"/>
    <col min="8457" max="8702" width="9.140625" style="1"/>
    <col min="8703" max="8703" width="0" style="1" hidden="1" customWidth="1"/>
    <col min="8704" max="8704" width="62.85546875" style="1" customWidth="1"/>
    <col min="8705" max="8706" width="17.28515625" style="1" bestFit="1" customWidth="1"/>
    <col min="8707" max="8707" width="15.7109375" style="1" customWidth="1"/>
    <col min="8708" max="8709" width="17.28515625" style="1" bestFit="1" customWidth="1"/>
    <col min="8710" max="8710" width="15" style="1" customWidth="1"/>
    <col min="8711" max="8711" width="16.7109375" style="1" customWidth="1"/>
    <col min="8712" max="8712" width="14.7109375" style="1" customWidth="1"/>
    <col min="8713" max="8958" width="9.140625" style="1"/>
    <col min="8959" max="8959" width="0" style="1" hidden="1" customWidth="1"/>
    <col min="8960" max="8960" width="62.85546875" style="1" customWidth="1"/>
    <col min="8961" max="8962" width="17.28515625" style="1" bestFit="1" customWidth="1"/>
    <col min="8963" max="8963" width="15.7109375" style="1" customWidth="1"/>
    <col min="8964" max="8965" width="17.28515625" style="1" bestFit="1" customWidth="1"/>
    <col min="8966" max="8966" width="15" style="1" customWidth="1"/>
    <col min="8967" max="8967" width="16.7109375" style="1" customWidth="1"/>
    <col min="8968" max="8968" width="14.7109375" style="1" customWidth="1"/>
    <col min="8969" max="9214" width="9.140625" style="1"/>
    <col min="9215" max="9215" width="0" style="1" hidden="1" customWidth="1"/>
    <col min="9216" max="9216" width="62.85546875" style="1" customWidth="1"/>
    <col min="9217" max="9218" width="17.28515625" style="1" bestFit="1" customWidth="1"/>
    <col min="9219" max="9219" width="15.7109375" style="1" customWidth="1"/>
    <col min="9220" max="9221" width="17.28515625" style="1" bestFit="1" customWidth="1"/>
    <col min="9222" max="9222" width="15" style="1" customWidth="1"/>
    <col min="9223" max="9223" width="16.7109375" style="1" customWidth="1"/>
    <col min="9224" max="9224" width="14.7109375" style="1" customWidth="1"/>
    <col min="9225" max="9470" width="9.140625" style="1"/>
    <col min="9471" max="9471" width="0" style="1" hidden="1" customWidth="1"/>
    <col min="9472" max="9472" width="62.85546875" style="1" customWidth="1"/>
    <col min="9473" max="9474" width="17.28515625" style="1" bestFit="1" customWidth="1"/>
    <col min="9475" max="9475" width="15.7109375" style="1" customWidth="1"/>
    <col min="9476" max="9477" width="17.28515625" style="1" bestFit="1" customWidth="1"/>
    <col min="9478" max="9478" width="15" style="1" customWidth="1"/>
    <col min="9479" max="9479" width="16.7109375" style="1" customWidth="1"/>
    <col min="9480" max="9480" width="14.7109375" style="1" customWidth="1"/>
    <col min="9481" max="9726" width="9.140625" style="1"/>
    <col min="9727" max="9727" width="0" style="1" hidden="1" customWidth="1"/>
    <col min="9728" max="9728" width="62.85546875" style="1" customWidth="1"/>
    <col min="9729" max="9730" width="17.28515625" style="1" bestFit="1" customWidth="1"/>
    <col min="9731" max="9731" width="15.7109375" style="1" customWidth="1"/>
    <col min="9732" max="9733" width="17.28515625" style="1" bestFit="1" customWidth="1"/>
    <col min="9734" max="9734" width="15" style="1" customWidth="1"/>
    <col min="9735" max="9735" width="16.7109375" style="1" customWidth="1"/>
    <col min="9736" max="9736" width="14.7109375" style="1" customWidth="1"/>
    <col min="9737" max="9982" width="9.140625" style="1"/>
    <col min="9983" max="9983" width="0" style="1" hidden="1" customWidth="1"/>
    <col min="9984" max="9984" width="62.85546875" style="1" customWidth="1"/>
    <col min="9985" max="9986" width="17.28515625" style="1" bestFit="1" customWidth="1"/>
    <col min="9987" max="9987" width="15.7109375" style="1" customWidth="1"/>
    <col min="9988" max="9989" width="17.28515625" style="1" bestFit="1" customWidth="1"/>
    <col min="9990" max="9990" width="15" style="1" customWidth="1"/>
    <col min="9991" max="9991" width="16.7109375" style="1" customWidth="1"/>
    <col min="9992" max="9992" width="14.7109375" style="1" customWidth="1"/>
    <col min="9993" max="10238" width="9.140625" style="1"/>
    <col min="10239" max="10239" width="0" style="1" hidden="1" customWidth="1"/>
    <col min="10240" max="10240" width="62.85546875" style="1" customWidth="1"/>
    <col min="10241" max="10242" width="17.28515625" style="1" bestFit="1" customWidth="1"/>
    <col min="10243" max="10243" width="15.7109375" style="1" customWidth="1"/>
    <col min="10244" max="10245" width="17.28515625" style="1" bestFit="1" customWidth="1"/>
    <col min="10246" max="10246" width="15" style="1" customWidth="1"/>
    <col min="10247" max="10247" width="16.7109375" style="1" customWidth="1"/>
    <col min="10248" max="10248" width="14.7109375" style="1" customWidth="1"/>
    <col min="10249" max="10494" width="9.140625" style="1"/>
    <col min="10495" max="10495" width="0" style="1" hidden="1" customWidth="1"/>
    <col min="10496" max="10496" width="62.85546875" style="1" customWidth="1"/>
    <col min="10497" max="10498" width="17.28515625" style="1" bestFit="1" customWidth="1"/>
    <col min="10499" max="10499" width="15.7109375" style="1" customWidth="1"/>
    <col min="10500" max="10501" width="17.28515625" style="1" bestFit="1" customWidth="1"/>
    <col min="10502" max="10502" width="15" style="1" customWidth="1"/>
    <col min="10503" max="10503" width="16.7109375" style="1" customWidth="1"/>
    <col min="10504" max="10504" width="14.7109375" style="1" customWidth="1"/>
    <col min="10505" max="10750" width="9.140625" style="1"/>
    <col min="10751" max="10751" width="0" style="1" hidden="1" customWidth="1"/>
    <col min="10752" max="10752" width="62.85546875" style="1" customWidth="1"/>
    <col min="10753" max="10754" width="17.28515625" style="1" bestFit="1" customWidth="1"/>
    <col min="10755" max="10755" width="15.7109375" style="1" customWidth="1"/>
    <col min="10756" max="10757" width="17.28515625" style="1" bestFit="1" customWidth="1"/>
    <col min="10758" max="10758" width="15" style="1" customWidth="1"/>
    <col min="10759" max="10759" width="16.7109375" style="1" customWidth="1"/>
    <col min="10760" max="10760" width="14.7109375" style="1" customWidth="1"/>
    <col min="10761" max="11006" width="9.140625" style="1"/>
    <col min="11007" max="11007" width="0" style="1" hidden="1" customWidth="1"/>
    <col min="11008" max="11008" width="62.85546875" style="1" customWidth="1"/>
    <col min="11009" max="11010" width="17.28515625" style="1" bestFit="1" customWidth="1"/>
    <col min="11011" max="11011" width="15.7109375" style="1" customWidth="1"/>
    <col min="11012" max="11013" width="17.28515625" style="1" bestFit="1" customWidth="1"/>
    <col min="11014" max="11014" width="15" style="1" customWidth="1"/>
    <col min="11015" max="11015" width="16.7109375" style="1" customWidth="1"/>
    <col min="11016" max="11016" width="14.7109375" style="1" customWidth="1"/>
    <col min="11017" max="11262" width="9.140625" style="1"/>
    <col min="11263" max="11263" width="0" style="1" hidden="1" customWidth="1"/>
    <col min="11264" max="11264" width="62.85546875" style="1" customWidth="1"/>
    <col min="11265" max="11266" width="17.28515625" style="1" bestFit="1" customWidth="1"/>
    <col min="11267" max="11267" width="15.7109375" style="1" customWidth="1"/>
    <col min="11268" max="11269" width="17.28515625" style="1" bestFit="1" customWidth="1"/>
    <col min="11270" max="11270" width="15" style="1" customWidth="1"/>
    <col min="11271" max="11271" width="16.7109375" style="1" customWidth="1"/>
    <col min="11272" max="11272" width="14.7109375" style="1" customWidth="1"/>
    <col min="11273" max="11518" width="9.140625" style="1"/>
    <col min="11519" max="11519" width="0" style="1" hidden="1" customWidth="1"/>
    <col min="11520" max="11520" width="62.85546875" style="1" customWidth="1"/>
    <col min="11521" max="11522" width="17.28515625" style="1" bestFit="1" customWidth="1"/>
    <col min="11523" max="11523" width="15.7109375" style="1" customWidth="1"/>
    <col min="11524" max="11525" width="17.28515625" style="1" bestFit="1" customWidth="1"/>
    <col min="11526" max="11526" width="15" style="1" customWidth="1"/>
    <col min="11527" max="11527" width="16.7109375" style="1" customWidth="1"/>
    <col min="11528" max="11528" width="14.7109375" style="1" customWidth="1"/>
    <col min="11529" max="11774" width="9.140625" style="1"/>
    <col min="11775" max="11775" width="0" style="1" hidden="1" customWidth="1"/>
    <col min="11776" max="11776" width="62.85546875" style="1" customWidth="1"/>
    <col min="11777" max="11778" width="17.28515625" style="1" bestFit="1" customWidth="1"/>
    <col min="11779" max="11779" width="15.7109375" style="1" customWidth="1"/>
    <col min="11780" max="11781" width="17.28515625" style="1" bestFit="1" customWidth="1"/>
    <col min="11782" max="11782" width="15" style="1" customWidth="1"/>
    <col min="11783" max="11783" width="16.7109375" style="1" customWidth="1"/>
    <col min="11784" max="11784" width="14.7109375" style="1" customWidth="1"/>
    <col min="11785" max="12030" width="9.140625" style="1"/>
    <col min="12031" max="12031" width="0" style="1" hidden="1" customWidth="1"/>
    <col min="12032" max="12032" width="62.85546875" style="1" customWidth="1"/>
    <col min="12033" max="12034" width="17.28515625" style="1" bestFit="1" customWidth="1"/>
    <col min="12035" max="12035" width="15.7109375" style="1" customWidth="1"/>
    <col min="12036" max="12037" width="17.28515625" style="1" bestFit="1" customWidth="1"/>
    <col min="12038" max="12038" width="15" style="1" customWidth="1"/>
    <col min="12039" max="12039" width="16.7109375" style="1" customWidth="1"/>
    <col min="12040" max="12040" width="14.7109375" style="1" customWidth="1"/>
    <col min="12041" max="12286" width="9.140625" style="1"/>
    <col min="12287" max="12287" width="0" style="1" hidden="1" customWidth="1"/>
    <col min="12288" max="12288" width="62.85546875" style="1" customWidth="1"/>
    <col min="12289" max="12290" width="17.28515625" style="1" bestFit="1" customWidth="1"/>
    <col min="12291" max="12291" width="15.7109375" style="1" customWidth="1"/>
    <col min="12292" max="12293" width="17.28515625" style="1" bestFit="1" customWidth="1"/>
    <col min="12294" max="12294" width="15" style="1" customWidth="1"/>
    <col min="12295" max="12295" width="16.7109375" style="1" customWidth="1"/>
    <col min="12296" max="12296" width="14.7109375" style="1" customWidth="1"/>
    <col min="12297" max="12542" width="9.140625" style="1"/>
    <col min="12543" max="12543" width="0" style="1" hidden="1" customWidth="1"/>
    <col min="12544" max="12544" width="62.85546875" style="1" customWidth="1"/>
    <col min="12545" max="12546" width="17.28515625" style="1" bestFit="1" customWidth="1"/>
    <col min="12547" max="12547" width="15.7109375" style="1" customWidth="1"/>
    <col min="12548" max="12549" width="17.28515625" style="1" bestFit="1" customWidth="1"/>
    <col min="12550" max="12550" width="15" style="1" customWidth="1"/>
    <col min="12551" max="12551" width="16.7109375" style="1" customWidth="1"/>
    <col min="12552" max="12552" width="14.7109375" style="1" customWidth="1"/>
    <col min="12553" max="12798" width="9.140625" style="1"/>
    <col min="12799" max="12799" width="0" style="1" hidden="1" customWidth="1"/>
    <col min="12800" max="12800" width="62.85546875" style="1" customWidth="1"/>
    <col min="12801" max="12802" width="17.28515625" style="1" bestFit="1" customWidth="1"/>
    <col min="12803" max="12803" width="15.7109375" style="1" customWidth="1"/>
    <col min="12804" max="12805" width="17.28515625" style="1" bestFit="1" customWidth="1"/>
    <col min="12806" max="12806" width="15" style="1" customWidth="1"/>
    <col min="12807" max="12807" width="16.7109375" style="1" customWidth="1"/>
    <col min="12808" max="12808" width="14.7109375" style="1" customWidth="1"/>
    <col min="12809" max="13054" width="9.140625" style="1"/>
    <col min="13055" max="13055" width="0" style="1" hidden="1" customWidth="1"/>
    <col min="13056" max="13056" width="62.85546875" style="1" customWidth="1"/>
    <col min="13057" max="13058" width="17.28515625" style="1" bestFit="1" customWidth="1"/>
    <col min="13059" max="13059" width="15.7109375" style="1" customWidth="1"/>
    <col min="13060" max="13061" width="17.28515625" style="1" bestFit="1" customWidth="1"/>
    <col min="13062" max="13062" width="15" style="1" customWidth="1"/>
    <col min="13063" max="13063" width="16.7109375" style="1" customWidth="1"/>
    <col min="13064" max="13064" width="14.7109375" style="1" customWidth="1"/>
    <col min="13065" max="13310" width="9.140625" style="1"/>
    <col min="13311" max="13311" width="0" style="1" hidden="1" customWidth="1"/>
    <col min="13312" max="13312" width="62.85546875" style="1" customWidth="1"/>
    <col min="13313" max="13314" width="17.28515625" style="1" bestFit="1" customWidth="1"/>
    <col min="13315" max="13315" width="15.7109375" style="1" customWidth="1"/>
    <col min="13316" max="13317" width="17.28515625" style="1" bestFit="1" customWidth="1"/>
    <col min="13318" max="13318" width="15" style="1" customWidth="1"/>
    <col min="13319" max="13319" width="16.7109375" style="1" customWidth="1"/>
    <col min="13320" max="13320" width="14.7109375" style="1" customWidth="1"/>
    <col min="13321" max="13566" width="9.140625" style="1"/>
    <col min="13567" max="13567" width="0" style="1" hidden="1" customWidth="1"/>
    <col min="13568" max="13568" width="62.85546875" style="1" customWidth="1"/>
    <col min="13569" max="13570" width="17.28515625" style="1" bestFit="1" customWidth="1"/>
    <col min="13571" max="13571" width="15.7109375" style="1" customWidth="1"/>
    <col min="13572" max="13573" width="17.28515625" style="1" bestFit="1" customWidth="1"/>
    <col min="13574" max="13574" width="15" style="1" customWidth="1"/>
    <col min="13575" max="13575" width="16.7109375" style="1" customWidth="1"/>
    <col min="13576" max="13576" width="14.7109375" style="1" customWidth="1"/>
    <col min="13577" max="13822" width="9.140625" style="1"/>
    <col min="13823" max="13823" width="0" style="1" hidden="1" customWidth="1"/>
    <col min="13824" max="13824" width="62.85546875" style="1" customWidth="1"/>
    <col min="13825" max="13826" width="17.28515625" style="1" bestFit="1" customWidth="1"/>
    <col min="13827" max="13827" width="15.7109375" style="1" customWidth="1"/>
    <col min="13828" max="13829" width="17.28515625" style="1" bestFit="1" customWidth="1"/>
    <col min="13830" max="13830" width="15" style="1" customWidth="1"/>
    <col min="13831" max="13831" width="16.7109375" style="1" customWidth="1"/>
    <col min="13832" max="13832" width="14.7109375" style="1" customWidth="1"/>
    <col min="13833" max="14078" width="9.140625" style="1"/>
    <col min="14079" max="14079" width="0" style="1" hidden="1" customWidth="1"/>
    <col min="14080" max="14080" width="62.85546875" style="1" customWidth="1"/>
    <col min="14081" max="14082" width="17.28515625" style="1" bestFit="1" customWidth="1"/>
    <col min="14083" max="14083" width="15.7109375" style="1" customWidth="1"/>
    <col min="14084" max="14085" width="17.28515625" style="1" bestFit="1" customWidth="1"/>
    <col min="14086" max="14086" width="15" style="1" customWidth="1"/>
    <col min="14087" max="14087" width="16.7109375" style="1" customWidth="1"/>
    <col min="14088" max="14088" width="14.7109375" style="1" customWidth="1"/>
    <col min="14089" max="14334" width="9.140625" style="1"/>
    <col min="14335" max="14335" width="0" style="1" hidden="1" customWidth="1"/>
    <col min="14336" max="14336" width="62.85546875" style="1" customWidth="1"/>
    <col min="14337" max="14338" width="17.28515625" style="1" bestFit="1" customWidth="1"/>
    <col min="14339" max="14339" width="15.7109375" style="1" customWidth="1"/>
    <col min="14340" max="14341" width="17.28515625" style="1" bestFit="1" customWidth="1"/>
    <col min="14342" max="14342" width="15" style="1" customWidth="1"/>
    <col min="14343" max="14343" width="16.7109375" style="1" customWidth="1"/>
    <col min="14344" max="14344" width="14.7109375" style="1" customWidth="1"/>
    <col min="14345" max="14590" width="9.140625" style="1"/>
    <col min="14591" max="14591" width="0" style="1" hidden="1" customWidth="1"/>
    <col min="14592" max="14592" width="62.85546875" style="1" customWidth="1"/>
    <col min="14593" max="14594" width="17.28515625" style="1" bestFit="1" customWidth="1"/>
    <col min="14595" max="14595" width="15.7109375" style="1" customWidth="1"/>
    <col min="14596" max="14597" width="17.28515625" style="1" bestFit="1" customWidth="1"/>
    <col min="14598" max="14598" width="15" style="1" customWidth="1"/>
    <col min="14599" max="14599" width="16.7109375" style="1" customWidth="1"/>
    <col min="14600" max="14600" width="14.7109375" style="1" customWidth="1"/>
    <col min="14601" max="14846" width="9.140625" style="1"/>
    <col min="14847" max="14847" width="0" style="1" hidden="1" customWidth="1"/>
    <col min="14848" max="14848" width="62.85546875" style="1" customWidth="1"/>
    <col min="14849" max="14850" width="17.28515625" style="1" bestFit="1" customWidth="1"/>
    <col min="14851" max="14851" width="15.7109375" style="1" customWidth="1"/>
    <col min="14852" max="14853" width="17.28515625" style="1" bestFit="1" customWidth="1"/>
    <col min="14854" max="14854" width="15" style="1" customWidth="1"/>
    <col min="14855" max="14855" width="16.7109375" style="1" customWidth="1"/>
    <col min="14856" max="14856" width="14.7109375" style="1" customWidth="1"/>
    <col min="14857" max="15102" width="9.140625" style="1"/>
    <col min="15103" max="15103" width="0" style="1" hidden="1" customWidth="1"/>
    <col min="15104" max="15104" width="62.85546875" style="1" customWidth="1"/>
    <col min="15105" max="15106" width="17.28515625" style="1" bestFit="1" customWidth="1"/>
    <col min="15107" max="15107" width="15.7109375" style="1" customWidth="1"/>
    <col min="15108" max="15109" width="17.28515625" style="1" bestFit="1" customWidth="1"/>
    <col min="15110" max="15110" width="15" style="1" customWidth="1"/>
    <col min="15111" max="15111" width="16.7109375" style="1" customWidth="1"/>
    <col min="15112" max="15112" width="14.7109375" style="1" customWidth="1"/>
    <col min="15113" max="15358" width="9.140625" style="1"/>
    <col min="15359" max="15359" width="0" style="1" hidden="1" customWidth="1"/>
    <col min="15360" max="15360" width="62.85546875" style="1" customWidth="1"/>
    <col min="15361" max="15362" width="17.28515625" style="1" bestFit="1" customWidth="1"/>
    <col min="15363" max="15363" width="15.7109375" style="1" customWidth="1"/>
    <col min="15364" max="15365" width="17.28515625" style="1" bestFit="1" customWidth="1"/>
    <col min="15366" max="15366" width="15" style="1" customWidth="1"/>
    <col min="15367" max="15367" width="16.7109375" style="1" customWidth="1"/>
    <col min="15368" max="15368" width="14.7109375" style="1" customWidth="1"/>
    <col min="15369" max="15614" width="9.140625" style="1"/>
    <col min="15615" max="15615" width="0" style="1" hidden="1" customWidth="1"/>
    <col min="15616" max="15616" width="62.85546875" style="1" customWidth="1"/>
    <col min="15617" max="15618" width="17.28515625" style="1" bestFit="1" customWidth="1"/>
    <col min="15619" max="15619" width="15.7109375" style="1" customWidth="1"/>
    <col min="15620" max="15621" width="17.28515625" style="1" bestFit="1" customWidth="1"/>
    <col min="15622" max="15622" width="15" style="1" customWidth="1"/>
    <col min="15623" max="15623" width="16.7109375" style="1" customWidth="1"/>
    <col min="15624" max="15624" width="14.7109375" style="1" customWidth="1"/>
    <col min="15625" max="15870" width="9.140625" style="1"/>
    <col min="15871" max="15871" width="0" style="1" hidden="1" customWidth="1"/>
    <col min="15872" max="15872" width="62.85546875" style="1" customWidth="1"/>
    <col min="15873" max="15874" width="17.28515625" style="1" bestFit="1" customWidth="1"/>
    <col min="15875" max="15875" width="15.7109375" style="1" customWidth="1"/>
    <col min="15876" max="15877" width="17.28515625" style="1" bestFit="1" customWidth="1"/>
    <col min="15878" max="15878" width="15" style="1" customWidth="1"/>
    <col min="15879" max="15879" width="16.7109375" style="1" customWidth="1"/>
    <col min="15880" max="15880" width="14.7109375" style="1" customWidth="1"/>
    <col min="15881" max="16126" width="9.140625" style="1"/>
    <col min="16127" max="16127" width="0" style="1" hidden="1" customWidth="1"/>
    <col min="16128" max="16128" width="62.85546875" style="1" customWidth="1"/>
    <col min="16129" max="16130" width="17.28515625" style="1" bestFit="1" customWidth="1"/>
    <col min="16131" max="16131" width="15.7109375" style="1" customWidth="1"/>
    <col min="16132" max="16133" width="17.28515625" style="1" bestFit="1" customWidth="1"/>
    <col min="16134" max="16134" width="15" style="1" customWidth="1"/>
    <col min="16135" max="16135" width="16.7109375" style="1" customWidth="1"/>
    <col min="16136" max="16136" width="14.7109375" style="1" customWidth="1"/>
    <col min="16137" max="16384" width="9.140625" style="1"/>
  </cols>
  <sheetData>
    <row r="1" spans="1:8" ht="35.25" customHeight="1">
      <c r="A1" s="72" t="s">
        <v>64</v>
      </c>
      <c r="B1" s="72"/>
      <c r="C1" s="72"/>
      <c r="D1" s="72"/>
      <c r="E1" s="72"/>
      <c r="F1" s="72"/>
      <c r="G1" s="72"/>
      <c r="H1" s="72"/>
    </row>
    <row r="2" spans="1:8" ht="37.5" customHeight="1">
      <c r="A2" s="73" t="s">
        <v>0</v>
      </c>
      <c r="B2" s="74" t="s">
        <v>51</v>
      </c>
      <c r="C2" s="74"/>
      <c r="D2" s="75" t="s">
        <v>52</v>
      </c>
      <c r="E2" s="76" t="s">
        <v>44</v>
      </c>
      <c r="F2" s="73" t="s">
        <v>53</v>
      </c>
      <c r="G2" s="74" t="s">
        <v>59</v>
      </c>
      <c r="H2" s="74"/>
    </row>
    <row r="3" spans="1:8" ht="51" customHeight="1">
      <c r="A3" s="73"/>
      <c r="B3" s="60" t="s">
        <v>38</v>
      </c>
      <c r="C3" s="59" t="s">
        <v>39</v>
      </c>
      <c r="D3" s="75"/>
      <c r="E3" s="77"/>
      <c r="F3" s="73"/>
      <c r="G3" s="59" t="s">
        <v>40</v>
      </c>
      <c r="H3" s="6" t="s">
        <v>41</v>
      </c>
    </row>
    <row r="4" spans="1:8" s="2" customFormat="1" ht="15" customHeight="1">
      <c r="A4" s="7" t="s">
        <v>1</v>
      </c>
      <c r="B4" s="17">
        <f>B5+B33</f>
        <v>2407305358.96</v>
      </c>
      <c r="C4" s="17">
        <f>C5+C33</f>
        <v>2627313680.8199997</v>
      </c>
      <c r="D4" s="18">
        <f>D5+D33</f>
        <v>2348289435.25</v>
      </c>
      <c r="E4" s="18">
        <f>E5+E33</f>
        <v>2124184788.3099999</v>
      </c>
      <c r="F4" s="20">
        <f>D4/E4*100</f>
        <v>110.55014837566451</v>
      </c>
      <c r="G4" s="20">
        <f>D4/B4*100</f>
        <v>97.548465403844915</v>
      </c>
      <c r="H4" s="21">
        <f>D4/C4*100</f>
        <v>89.379865540725433</v>
      </c>
    </row>
    <row r="5" spans="1:8" s="2" customFormat="1" ht="15" customHeight="1" outlineLevel="1">
      <c r="A5" s="7" t="s">
        <v>2</v>
      </c>
      <c r="B5" s="22">
        <f>B6+B20</f>
        <v>613584886.93000007</v>
      </c>
      <c r="C5" s="22">
        <f>C6+C20</f>
        <v>672131059.4799999</v>
      </c>
      <c r="D5" s="18">
        <f>D6+D20</f>
        <v>712978655.06999993</v>
      </c>
      <c r="E5" s="18">
        <f>E6+E20</f>
        <v>549409233.72000003</v>
      </c>
      <c r="F5" s="24">
        <f t="shared" ref="F5:F42" si="0">D5/E5*100</f>
        <v>129.77187337069057</v>
      </c>
      <c r="G5" s="24">
        <f t="shared" ref="G5:G42" si="1">D5/B5*100</f>
        <v>116.19886184571868</v>
      </c>
      <c r="H5" s="21">
        <f t="shared" ref="H5:H42" si="2">D5/C5*100</f>
        <v>106.07732599377302</v>
      </c>
    </row>
    <row r="6" spans="1:8" s="2" customFormat="1" ht="15" customHeight="1" outlineLevel="1">
      <c r="A6" s="7" t="s">
        <v>3</v>
      </c>
      <c r="B6" s="22">
        <f>B7+B10+B11+B17+B18+B19</f>
        <v>564893408.18000007</v>
      </c>
      <c r="C6" s="22">
        <f>C7+C10+C11+C17+C18+C19</f>
        <v>623345808.17999995</v>
      </c>
      <c r="D6" s="18">
        <f>D7+D10+D11+D17+D18+D19</f>
        <v>652225019.29999995</v>
      </c>
      <c r="E6" s="18">
        <f>E7+E10+E11+E17+E18+E19</f>
        <v>503489417.20999998</v>
      </c>
      <c r="F6" s="24">
        <f t="shared" si="0"/>
        <v>129.54095895683224</v>
      </c>
      <c r="G6" s="24">
        <f t="shared" si="1"/>
        <v>115.45983894578784</v>
      </c>
      <c r="H6" s="21">
        <f t="shared" si="2"/>
        <v>104.63293580241108</v>
      </c>
    </row>
    <row r="7" spans="1:8" ht="15" customHeight="1" outlineLevel="2">
      <c r="A7" s="9" t="s">
        <v>4</v>
      </c>
      <c r="B7" s="25">
        <f>B8+B9</f>
        <v>390828823</v>
      </c>
      <c r="C7" s="25">
        <f>C8+C9</f>
        <v>435828823</v>
      </c>
      <c r="D7" s="16">
        <f>D8+D9</f>
        <v>431180268.5</v>
      </c>
      <c r="E7" s="16">
        <f>E8+E9</f>
        <v>344264369.06999999</v>
      </c>
      <c r="F7" s="20">
        <f t="shared" si="0"/>
        <v>125.24684726008553</v>
      </c>
      <c r="G7" s="20">
        <f t="shared" si="1"/>
        <v>110.32458281614505</v>
      </c>
      <c r="H7" s="21">
        <f t="shared" si="2"/>
        <v>98.933399019366831</v>
      </c>
    </row>
    <row r="8" spans="1:8" ht="15" customHeight="1" outlineLevel="3">
      <c r="A8" s="9" t="s">
        <v>5</v>
      </c>
      <c r="B8" s="25">
        <v>9244995</v>
      </c>
      <c r="C8" s="25">
        <v>9244995</v>
      </c>
      <c r="D8" s="16">
        <v>10727915.41</v>
      </c>
      <c r="E8" s="16">
        <v>9541359.1699999999</v>
      </c>
      <c r="F8" s="20">
        <f t="shared" si="0"/>
        <v>112.43592468178724</v>
      </c>
      <c r="G8" s="20">
        <f t="shared" si="1"/>
        <v>116.04025107639322</v>
      </c>
      <c r="H8" s="21">
        <f t="shared" si="2"/>
        <v>116.04025107639322</v>
      </c>
    </row>
    <row r="9" spans="1:8" ht="15" customHeight="1" outlineLevel="3">
      <c r="A9" s="9" t="s">
        <v>6</v>
      </c>
      <c r="B9" s="25">
        <v>381583828</v>
      </c>
      <c r="C9" s="25">
        <v>426583828</v>
      </c>
      <c r="D9" s="16">
        <v>420452353.08999997</v>
      </c>
      <c r="E9" s="16">
        <v>334723009.89999998</v>
      </c>
      <c r="F9" s="20">
        <f t="shared" si="0"/>
        <v>125.61202566134071</v>
      </c>
      <c r="G9" s="20">
        <f t="shared" si="1"/>
        <v>110.18610387492626</v>
      </c>
      <c r="H9" s="21">
        <f t="shared" si="2"/>
        <v>98.56265650323715</v>
      </c>
    </row>
    <row r="10" spans="1:8" ht="25.5" outlineLevel="2">
      <c r="A10" s="9" t="s">
        <v>7</v>
      </c>
      <c r="B10" s="25">
        <v>37461974.380000003</v>
      </c>
      <c r="C10" s="25">
        <v>37461974.380000003</v>
      </c>
      <c r="D10" s="16">
        <v>36797546.920000002</v>
      </c>
      <c r="E10" s="16">
        <v>34638109.719999999</v>
      </c>
      <c r="F10" s="20">
        <f t="shared" si="0"/>
        <v>106.23428130881271</v>
      </c>
      <c r="G10" s="20">
        <f t="shared" si="1"/>
        <v>98.226394975181236</v>
      </c>
      <c r="H10" s="21">
        <f>D10/C10*100</f>
        <v>98.226394975181236</v>
      </c>
    </row>
    <row r="11" spans="1:8" ht="15" customHeight="1" outlineLevel="2">
      <c r="A11" s="9" t="s">
        <v>8</v>
      </c>
      <c r="B11" s="25">
        <f>B12+B13+B14+B15+B16</f>
        <v>102794261.8</v>
      </c>
      <c r="C11" s="25">
        <f>C12+C13+C14+C15+C16</f>
        <v>116246661.8</v>
      </c>
      <c r="D11" s="16">
        <f>D12+D13+D14+D15+D16</f>
        <v>150721222.66000003</v>
      </c>
      <c r="E11" s="16">
        <f>E12+E13+E14+E15+E16</f>
        <v>92097990.420000002</v>
      </c>
      <c r="F11" s="20">
        <f t="shared" si="0"/>
        <v>163.65310684050431</v>
      </c>
      <c r="G11" s="20">
        <f t="shared" si="1"/>
        <v>146.62415977386786</v>
      </c>
      <c r="H11" s="21">
        <f t="shared" si="2"/>
        <v>129.65638782756</v>
      </c>
    </row>
    <row r="12" spans="1:8" ht="25.5" customHeight="1" outlineLevel="3">
      <c r="A12" s="9" t="s">
        <v>9</v>
      </c>
      <c r="B12" s="25">
        <v>89549558.799999997</v>
      </c>
      <c r="C12" s="25">
        <v>103001958.8</v>
      </c>
      <c r="D12" s="16">
        <v>135425878.22999999</v>
      </c>
      <c r="E12" s="16">
        <v>83958413.409999996</v>
      </c>
      <c r="F12" s="20">
        <f t="shared" si="0"/>
        <v>161.30114032606275</v>
      </c>
      <c r="G12" s="20">
        <f t="shared" si="1"/>
        <v>151.2300898460708</v>
      </c>
      <c r="H12" s="21">
        <f t="shared" si="2"/>
        <v>131.47893477730639</v>
      </c>
    </row>
    <row r="13" spans="1:8" ht="15" customHeight="1" outlineLevel="3">
      <c r="A13" s="9" t="s">
        <v>10</v>
      </c>
      <c r="B13" s="25">
        <v>0</v>
      </c>
      <c r="C13" s="25">
        <v>0</v>
      </c>
      <c r="D13" s="16">
        <v>171506.52</v>
      </c>
      <c r="E13" s="16">
        <v>-127540.39</v>
      </c>
      <c r="F13" s="20">
        <f t="shared" si="0"/>
        <v>-134.47231892579282</v>
      </c>
      <c r="G13" s="20" t="e">
        <f t="shared" si="1"/>
        <v>#DIV/0!</v>
      </c>
      <c r="H13" s="21" t="e">
        <f t="shared" si="2"/>
        <v>#DIV/0!</v>
      </c>
    </row>
    <row r="14" spans="1:8" ht="15" customHeight="1" outlineLevel="3">
      <c r="A14" s="9" t="s">
        <v>11</v>
      </c>
      <c r="B14" s="25">
        <v>267000</v>
      </c>
      <c r="C14" s="25">
        <v>267000</v>
      </c>
      <c r="D14" s="16">
        <v>2333158.02</v>
      </c>
      <c r="E14" s="16">
        <v>204497.93</v>
      </c>
      <c r="F14" s="20">
        <f t="shared" si="0"/>
        <v>1140.9201159151098</v>
      </c>
      <c r="G14" s="20">
        <f t="shared" si="1"/>
        <v>873.8419550561797</v>
      </c>
      <c r="H14" s="21">
        <f t="shared" si="2"/>
        <v>873.8419550561797</v>
      </c>
    </row>
    <row r="15" spans="1:8" ht="15" customHeight="1" outlineLevel="3">
      <c r="A15" s="9" t="s">
        <v>12</v>
      </c>
      <c r="B15" s="25">
        <v>12977703</v>
      </c>
      <c r="C15" s="25">
        <v>12977703</v>
      </c>
      <c r="D15" s="16">
        <v>12790679.890000001</v>
      </c>
      <c r="E15" s="16">
        <v>8062619.4699999997</v>
      </c>
      <c r="F15" s="20">
        <f t="shared" si="0"/>
        <v>158.64174090805753</v>
      </c>
      <c r="G15" s="20">
        <f t="shared" si="1"/>
        <v>98.55888896517358</v>
      </c>
      <c r="H15" s="21">
        <f t="shared" si="2"/>
        <v>98.55888896517358</v>
      </c>
    </row>
    <row r="16" spans="1:8" ht="15" customHeight="1" outlineLevel="3">
      <c r="A16" s="9" t="s">
        <v>13</v>
      </c>
      <c r="B16" s="25">
        <v>0</v>
      </c>
      <c r="C16" s="25">
        <v>0</v>
      </c>
      <c r="D16" s="16"/>
      <c r="E16" s="16"/>
      <c r="F16" s="20"/>
      <c r="G16" s="20"/>
      <c r="H16" s="21"/>
    </row>
    <row r="17" spans="1:8" ht="15" customHeight="1" outlineLevel="2">
      <c r="A17" s="9" t="s">
        <v>14</v>
      </c>
      <c r="B17" s="25">
        <v>23792822</v>
      </c>
      <c r="C17" s="25">
        <v>23792822</v>
      </c>
      <c r="D17" s="16">
        <v>19218081.309999999</v>
      </c>
      <c r="E17" s="16">
        <v>23077016.760000002</v>
      </c>
      <c r="F17" s="20">
        <f t="shared" si="0"/>
        <v>83.278014267906599</v>
      </c>
      <c r="G17" s="20">
        <f t="shared" si="1"/>
        <v>80.772601543440288</v>
      </c>
      <c r="H17" s="21">
        <f t="shared" si="2"/>
        <v>80.772601543440288</v>
      </c>
    </row>
    <row r="18" spans="1:8" ht="15" customHeight="1" outlineLevel="2">
      <c r="A18" s="9" t="s">
        <v>15</v>
      </c>
      <c r="B18" s="25">
        <v>10015527</v>
      </c>
      <c r="C18" s="25">
        <v>10015527</v>
      </c>
      <c r="D18" s="16">
        <v>14307899.91</v>
      </c>
      <c r="E18" s="16">
        <v>9411931.2400000002</v>
      </c>
      <c r="F18" s="20">
        <f t="shared" si="0"/>
        <v>152.01874668604145</v>
      </c>
      <c r="G18" s="20">
        <f t="shared" si="1"/>
        <v>142.85718474923985</v>
      </c>
      <c r="H18" s="21">
        <f t="shared" si="2"/>
        <v>142.85718474923985</v>
      </c>
    </row>
    <row r="19" spans="1:8" ht="25.5" outlineLevel="2">
      <c r="A19" s="9" t="s">
        <v>16</v>
      </c>
      <c r="B19" s="25"/>
      <c r="C19" s="25"/>
      <c r="D19" s="16">
        <v>0</v>
      </c>
      <c r="E19" s="16">
        <v>0</v>
      </c>
      <c r="F19" s="20"/>
      <c r="G19" s="20"/>
      <c r="H19" s="21"/>
    </row>
    <row r="20" spans="1:8" s="2" customFormat="1" ht="14.25" outlineLevel="2">
      <c r="A20" s="7" t="s">
        <v>17</v>
      </c>
      <c r="B20" s="22">
        <f>B21+B22+B23+B26+B28+B29</f>
        <v>48691478.75</v>
      </c>
      <c r="C20" s="22">
        <f>C21+C22+C23+C26+C28+C29</f>
        <v>48785251.299999997</v>
      </c>
      <c r="D20" s="18">
        <f>D21+D22+D23+D26+D28+D29</f>
        <v>60753635.769999996</v>
      </c>
      <c r="E20" s="18">
        <f>E21+E22+E23+E26+E28+E29</f>
        <v>45919816.509999998</v>
      </c>
      <c r="F20" s="24">
        <f t="shared" si="0"/>
        <v>132.30374245238897</v>
      </c>
      <c r="G20" s="24">
        <f t="shared" si="1"/>
        <v>124.77262414216572</v>
      </c>
      <c r="H20" s="21">
        <f t="shared" si="2"/>
        <v>124.53279249583366</v>
      </c>
    </row>
    <row r="21" spans="1:8" ht="25.5" outlineLevel="2">
      <c r="A21" s="9" t="s">
        <v>18</v>
      </c>
      <c r="B21" s="25">
        <v>11534272.75</v>
      </c>
      <c r="C21" s="25">
        <v>11534272.75</v>
      </c>
      <c r="D21" s="16">
        <v>11822969.42</v>
      </c>
      <c r="E21" s="16">
        <v>10380127.9</v>
      </c>
      <c r="F21" s="20">
        <f t="shared" si="0"/>
        <v>113.90003604868878</v>
      </c>
      <c r="G21" s="20">
        <f t="shared" si="1"/>
        <v>102.5029464471438</v>
      </c>
      <c r="H21" s="21">
        <f t="shared" si="2"/>
        <v>102.5029464471438</v>
      </c>
    </row>
    <row r="22" spans="1:8" outlineLevel="2">
      <c r="A22" s="9" t="s">
        <v>19</v>
      </c>
      <c r="B22" s="25">
        <v>2650000</v>
      </c>
      <c r="C22" s="25">
        <v>2650000</v>
      </c>
      <c r="D22" s="16">
        <v>1210005.33</v>
      </c>
      <c r="E22" s="16">
        <v>2229805.56</v>
      </c>
      <c r="F22" s="20">
        <f t="shared" si="0"/>
        <v>54.265060223457326</v>
      </c>
      <c r="G22" s="20">
        <f t="shared" si="1"/>
        <v>45.660578490566039</v>
      </c>
      <c r="H22" s="21">
        <f t="shared" si="2"/>
        <v>45.660578490566039</v>
      </c>
    </row>
    <row r="23" spans="1:8" ht="25.5" outlineLevel="2">
      <c r="A23" s="9" t="s">
        <v>20</v>
      </c>
      <c r="B23" s="25">
        <f>B24+B25</f>
        <v>22340000</v>
      </c>
      <c r="C23" s="25">
        <f>C24+C25</f>
        <v>22340000</v>
      </c>
      <c r="D23" s="16">
        <f>D24+D25</f>
        <v>20852831.5</v>
      </c>
      <c r="E23" s="16">
        <f>E24+E25</f>
        <v>20629989.890000001</v>
      </c>
      <c r="F23" s="20">
        <f t="shared" si="0"/>
        <v>101.0801828366771</v>
      </c>
      <c r="G23" s="20">
        <f t="shared" si="1"/>
        <v>93.343023724261414</v>
      </c>
      <c r="H23" s="21">
        <f t="shared" si="2"/>
        <v>93.343023724261414</v>
      </c>
    </row>
    <row r="24" spans="1:8" ht="15" customHeight="1" outlineLevel="3">
      <c r="A24" s="9" t="s">
        <v>21</v>
      </c>
      <c r="B24" s="25">
        <v>22340000</v>
      </c>
      <c r="C24" s="25">
        <v>22340000</v>
      </c>
      <c r="D24" s="16">
        <v>20359192.550000001</v>
      </c>
      <c r="E24" s="16">
        <v>20383411.41</v>
      </c>
      <c r="F24" s="20">
        <f t="shared" si="0"/>
        <v>99.88118348046433</v>
      </c>
      <c r="G24" s="20">
        <f t="shared" si="1"/>
        <v>91.133359668755602</v>
      </c>
      <c r="H24" s="21">
        <f t="shared" si="2"/>
        <v>91.133359668755602</v>
      </c>
    </row>
    <row r="25" spans="1:8" ht="15" customHeight="1" outlineLevel="3">
      <c r="A25" s="9" t="s">
        <v>22</v>
      </c>
      <c r="B25" s="25"/>
      <c r="C25" s="25"/>
      <c r="D25" s="16">
        <v>493638.95</v>
      </c>
      <c r="E25" s="16">
        <v>246578.48</v>
      </c>
      <c r="F25" s="20">
        <f t="shared" si="0"/>
        <v>200.19547123495934</v>
      </c>
      <c r="G25" s="20"/>
      <c r="H25" s="21"/>
    </row>
    <row r="26" spans="1:8" ht="25.5" customHeight="1" outlineLevel="2">
      <c r="A26" s="9" t="s">
        <v>23</v>
      </c>
      <c r="B26" s="25">
        <v>10067206</v>
      </c>
      <c r="C26" s="25">
        <v>10067206</v>
      </c>
      <c r="D26" s="16">
        <v>24178510.68</v>
      </c>
      <c r="E26" s="16">
        <v>10366677.34</v>
      </c>
      <c r="F26" s="20">
        <f t="shared" si="0"/>
        <v>233.23298186109071</v>
      </c>
      <c r="G26" s="20">
        <f t="shared" si="1"/>
        <v>240.17101348676087</v>
      </c>
      <c r="H26" s="21">
        <f t="shared" si="2"/>
        <v>240.17101348676087</v>
      </c>
    </row>
    <row r="27" spans="1:8" ht="25.5" outlineLevel="3">
      <c r="A27" s="9" t="s">
        <v>24</v>
      </c>
      <c r="B27" s="25">
        <v>10067206</v>
      </c>
      <c r="C27" s="25">
        <v>10067206</v>
      </c>
      <c r="D27" s="16">
        <v>24178510.68</v>
      </c>
      <c r="E27" s="16">
        <v>10366677.34</v>
      </c>
      <c r="F27" s="20">
        <f t="shared" si="0"/>
        <v>233.23298186109071</v>
      </c>
      <c r="G27" s="20">
        <f t="shared" si="1"/>
        <v>240.17101348676087</v>
      </c>
      <c r="H27" s="21">
        <f t="shared" si="2"/>
        <v>240.17101348676087</v>
      </c>
    </row>
    <row r="28" spans="1:8" outlineLevel="2">
      <c r="A28" s="9" t="s">
        <v>25</v>
      </c>
      <c r="B28" s="25">
        <v>2100000</v>
      </c>
      <c r="C28" s="25">
        <v>2100000</v>
      </c>
      <c r="D28" s="16">
        <v>2387759.4700000002</v>
      </c>
      <c r="E28" s="16">
        <v>1880223.09</v>
      </c>
      <c r="F28" s="20">
        <f t="shared" si="0"/>
        <v>126.99341278699008</v>
      </c>
      <c r="G28" s="20">
        <f t="shared" si="1"/>
        <v>113.70283190476191</v>
      </c>
      <c r="H28" s="21">
        <f t="shared" si="2"/>
        <v>113.70283190476191</v>
      </c>
    </row>
    <row r="29" spans="1:8" ht="15" customHeight="1" outlineLevel="2">
      <c r="A29" s="9" t="s">
        <v>26</v>
      </c>
      <c r="B29" s="25">
        <f>B30+B31</f>
        <v>0</v>
      </c>
      <c r="C29" s="25">
        <f>C30+C31+C32</f>
        <v>93772.55</v>
      </c>
      <c r="D29" s="25">
        <f t="shared" ref="D29" si="3">D30+D31+D32</f>
        <v>301559.37</v>
      </c>
      <c r="E29" s="25">
        <f>E30+E31+E32</f>
        <v>432992.73</v>
      </c>
      <c r="F29" s="20"/>
      <c r="G29" s="20"/>
      <c r="H29" s="21"/>
    </row>
    <row r="30" spans="1:8" ht="15" customHeight="1" outlineLevel="3">
      <c r="A30" s="9" t="s">
        <v>27</v>
      </c>
      <c r="B30" s="25"/>
      <c r="C30" s="25"/>
      <c r="D30" s="16">
        <v>-200</v>
      </c>
      <c r="E30" s="16">
        <v>-4679.8900000000003</v>
      </c>
      <c r="F30" s="20"/>
      <c r="G30" s="20"/>
      <c r="H30" s="21"/>
    </row>
    <row r="31" spans="1:8" ht="15" customHeight="1" outlineLevel="3">
      <c r="A31" s="9" t="s">
        <v>28</v>
      </c>
      <c r="B31" s="25"/>
      <c r="C31" s="25"/>
      <c r="D31" s="16">
        <v>209321.68</v>
      </c>
      <c r="E31" s="16">
        <v>365476.17</v>
      </c>
      <c r="F31" s="20"/>
      <c r="G31" s="20"/>
      <c r="H31" s="21"/>
    </row>
    <row r="32" spans="1:8" ht="15" customHeight="1" outlineLevel="3">
      <c r="A32" s="9" t="s">
        <v>47</v>
      </c>
      <c r="B32" s="25"/>
      <c r="C32" s="25">
        <v>93772.55</v>
      </c>
      <c r="D32" s="16">
        <v>92437.69</v>
      </c>
      <c r="E32" s="16">
        <v>72196.45</v>
      </c>
      <c r="F32" s="20"/>
      <c r="G32" s="20"/>
      <c r="H32" s="21"/>
    </row>
    <row r="33" spans="1:8">
      <c r="A33" s="5" t="s">
        <v>29</v>
      </c>
      <c r="B33" s="26">
        <f>B34+B40+B41</f>
        <v>1793720472.03</v>
      </c>
      <c r="C33" s="26">
        <f>C34+C40+C41+C39</f>
        <v>1955182621.3399999</v>
      </c>
      <c r="D33" s="26">
        <f>D34+D40+D41+D39</f>
        <v>1635310780.1800001</v>
      </c>
      <c r="E33" s="26">
        <f>E34+E39+E40+E41</f>
        <v>1574775554.5899999</v>
      </c>
      <c r="F33" s="24">
        <f t="shared" si="0"/>
        <v>103.84405418369356</v>
      </c>
      <c r="G33" s="24">
        <f t="shared" si="1"/>
        <v>91.168652288908575</v>
      </c>
      <c r="H33" s="21">
        <f t="shared" si="2"/>
        <v>83.639797240997709</v>
      </c>
    </row>
    <row r="34" spans="1:8" ht="46.5" customHeight="1">
      <c r="A34" s="11" t="s">
        <v>30</v>
      </c>
      <c r="B34" s="26">
        <f>B35+B36+B37+B38</f>
        <v>1793720472.03</v>
      </c>
      <c r="C34" s="26">
        <f>C35+C36+C37+C38</f>
        <v>1955182621.3399999</v>
      </c>
      <c r="D34" s="26">
        <f>D35+D36+D37+D38</f>
        <v>1636978706.73</v>
      </c>
      <c r="E34" s="26">
        <f>E35+E36+E37+E38</f>
        <v>1576772131.53</v>
      </c>
      <c r="F34" s="24">
        <f t="shared" si="0"/>
        <v>103.81834343695428</v>
      </c>
      <c r="G34" s="24">
        <f t="shared" si="1"/>
        <v>91.261639271886594</v>
      </c>
      <c r="H34" s="21">
        <f t="shared" si="2"/>
        <v>83.725105208232861</v>
      </c>
    </row>
    <row r="35" spans="1:8">
      <c r="A35" s="12" t="s">
        <v>31</v>
      </c>
      <c r="B35" s="28"/>
      <c r="C35" s="29">
        <v>4424428</v>
      </c>
      <c r="D35" s="29">
        <v>4017482.3</v>
      </c>
      <c r="E35" s="29">
        <v>3791669</v>
      </c>
      <c r="F35" s="20"/>
      <c r="G35" s="20"/>
      <c r="H35" s="21"/>
    </row>
    <row r="36" spans="1:8" ht="26.25">
      <c r="A36" s="12" t="s">
        <v>32</v>
      </c>
      <c r="B36" s="28">
        <v>353329198.44999999</v>
      </c>
      <c r="C36" s="29">
        <v>389498740.31</v>
      </c>
      <c r="D36" s="29">
        <v>255346746.93000001</v>
      </c>
      <c r="E36" s="29">
        <v>223625238.22999999</v>
      </c>
      <c r="F36" s="20">
        <f t="shared" si="0"/>
        <v>114.18512013718873</v>
      </c>
      <c r="G36" s="20">
        <f t="shared" si="1"/>
        <v>72.268792969889361</v>
      </c>
      <c r="H36" s="21">
        <f t="shared" si="2"/>
        <v>65.557785046177784</v>
      </c>
    </row>
    <row r="37" spans="1:8">
      <c r="A37" s="12" t="s">
        <v>33</v>
      </c>
      <c r="B37" s="28">
        <v>1252074088.5</v>
      </c>
      <c r="C37" s="29">
        <v>1350368049.5599999</v>
      </c>
      <c r="D37" s="29">
        <v>1187467526.6400001</v>
      </c>
      <c r="E37" s="29">
        <v>1177084128.5899999</v>
      </c>
      <c r="F37" s="20">
        <f t="shared" si="0"/>
        <v>100.88212879587783</v>
      </c>
      <c r="G37" s="20">
        <f t="shared" si="1"/>
        <v>94.840036827421343</v>
      </c>
      <c r="H37" s="21">
        <f t="shared" si="2"/>
        <v>87.936583439375738</v>
      </c>
    </row>
    <row r="38" spans="1:8">
      <c r="A38" s="12" t="s">
        <v>34</v>
      </c>
      <c r="B38" s="28">
        <v>188317185.08000001</v>
      </c>
      <c r="C38" s="29">
        <v>210891403.47</v>
      </c>
      <c r="D38" s="29">
        <v>190146950.86000001</v>
      </c>
      <c r="E38" s="29">
        <v>172271095.71000001</v>
      </c>
      <c r="F38" s="20">
        <f t="shared" si="0"/>
        <v>110.3765841137344</v>
      </c>
      <c r="G38" s="20">
        <f t="shared" si="1"/>
        <v>100.97164036262684</v>
      </c>
      <c r="H38" s="21">
        <f t="shared" si="2"/>
        <v>90.163443237291105</v>
      </c>
    </row>
    <row r="39" spans="1:8">
      <c r="A39" s="12" t="s">
        <v>56</v>
      </c>
      <c r="B39" s="28"/>
      <c r="C39" s="29"/>
      <c r="D39" s="29">
        <v>0</v>
      </c>
      <c r="E39" s="29">
        <v>-192366.22</v>
      </c>
      <c r="F39" s="20">
        <f t="shared" si="0"/>
        <v>0</v>
      </c>
      <c r="G39" s="20"/>
      <c r="H39" s="21"/>
    </row>
    <row r="40" spans="1:8" ht="51.75">
      <c r="A40" s="12" t="s">
        <v>35</v>
      </c>
      <c r="B40" s="28"/>
      <c r="C40" s="29"/>
      <c r="D40" s="29">
        <v>882041.69</v>
      </c>
      <c r="E40" s="29">
        <v>30746</v>
      </c>
      <c r="F40" s="20">
        <f t="shared" si="0"/>
        <v>2868.8014375853768</v>
      </c>
      <c r="G40" s="20"/>
      <c r="H40" s="21"/>
    </row>
    <row r="41" spans="1:8" ht="39">
      <c r="A41" s="12" t="s">
        <v>36</v>
      </c>
      <c r="B41" s="28"/>
      <c r="C41" s="29"/>
      <c r="D41" s="29">
        <v>-2549968.2400000002</v>
      </c>
      <c r="E41" s="29">
        <v>-1834956.72</v>
      </c>
      <c r="F41" s="20">
        <f t="shared" si="0"/>
        <v>138.96612449802089</v>
      </c>
      <c r="G41" s="20"/>
      <c r="H41" s="21"/>
    </row>
    <row r="42" spans="1:8" s="2" customFormat="1" ht="14.25">
      <c r="A42" s="43" t="s">
        <v>37</v>
      </c>
      <c r="B42" s="44">
        <v>-42167000</v>
      </c>
      <c r="C42" s="44">
        <v>-99925975.629999995</v>
      </c>
      <c r="D42" s="44">
        <v>171410743.69999999</v>
      </c>
      <c r="E42" s="44">
        <v>57950962.57</v>
      </c>
      <c r="F42" s="45">
        <f t="shared" si="0"/>
        <v>295.78584392442127</v>
      </c>
      <c r="G42" s="45">
        <f t="shared" si="1"/>
        <v>-406.50447909502691</v>
      </c>
      <c r="H42" s="46">
        <f t="shared" si="2"/>
        <v>-171.53772341907333</v>
      </c>
    </row>
    <row r="43" spans="1:8">
      <c r="E43" s="39"/>
      <c r="F43" s="4"/>
    </row>
    <row r="44" spans="1:8">
      <c r="E44" s="39"/>
      <c r="F44" s="4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D42" sqref="D42"/>
    </sheetView>
  </sheetViews>
  <sheetFormatPr defaultRowHeight="15" outlineLevelRow="3"/>
  <cols>
    <col min="1" max="1" width="62.85546875" style="1" customWidth="1"/>
    <col min="2" max="4" width="17.28515625" style="1" bestFit="1" customWidth="1"/>
    <col min="5" max="5" width="17.28515625" style="40" bestFit="1" customWidth="1"/>
    <col min="6" max="6" width="11.7109375" style="1" customWidth="1"/>
    <col min="7" max="7" width="9.28515625" style="1" customWidth="1"/>
    <col min="8" max="8" width="7.7109375" style="1" customWidth="1"/>
    <col min="9" max="254" width="9.140625" style="1"/>
    <col min="255" max="255" width="0" style="1" hidden="1" customWidth="1"/>
    <col min="256" max="256" width="62.85546875" style="1" customWidth="1"/>
    <col min="257" max="258" width="17.28515625" style="1" bestFit="1" customWidth="1"/>
    <col min="259" max="259" width="15.7109375" style="1" customWidth="1"/>
    <col min="260" max="261" width="17.28515625" style="1" bestFit="1" customWidth="1"/>
    <col min="262" max="262" width="15" style="1" customWidth="1"/>
    <col min="263" max="263" width="16.7109375" style="1" customWidth="1"/>
    <col min="264" max="264" width="14.7109375" style="1" customWidth="1"/>
    <col min="265" max="510" width="9.140625" style="1"/>
    <col min="511" max="511" width="0" style="1" hidden="1" customWidth="1"/>
    <col min="512" max="512" width="62.85546875" style="1" customWidth="1"/>
    <col min="513" max="514" width="17.28515625" style="1" bestFit="1" customWidth="1"/>
    <col min="515" max="515" width="15.7109375" style="1" customWidth="1"/>
    <col min="516" max="517" width="17.28515625" style="1" bestFit="1" customWidth="1"/>
    <col min="518" max="518" width="15" style="1" customWidth="1"/>
    <col min="519" max="519" width="16.7109375" style="1" customWidth="1"/>
    <col min="520" max="520" width="14.7109375" style="1" customWidth="1"/>
    <col min="521" max="766" width="9.140625" style="1"/>
    <col min="767" max="767" width="0" style="1" hidden="1" customWidth="1"/>
    <col min="768" max="768" width="62.85546875" style="1" customWidth="1"/>
    <col min="769" max="770" width="17.28515625" style="1" bestFit="1" customWidth="1"/>
    <col min="771" max="771" width="15.7109375" style="1" customWidth="1"/>
    <col min="772" max="773" width="17.28515625" style="1" bestFit="1" customWidth="1"/>
    <col min="774" max="774" width="15" style="1" customWidth="1"/>
    <col min="775" max="775" width="16.7109375" style="1" customWidth="1"/>
    <col min="776" max="776" width="14.7109375" style="1" customWidth="1"/>
    <col min="777" max="1022" width="9.140625" style="1"/>
    <col min="1023" max="1023" width="0" style="1" hidden="1" customWidth="1"/>
    <col min="1024" max="1024" width="62.85546875" style="1" customWidth="1"/>
    <col min="1025" max="1026" width="17.28515625" style="1" bestFit="1" customWidth="1"/>
    <col min="1027" max="1027" width="15.7109375" style="1" customWidth="1"/>
    <col min="1028" max="1029" width="17.28515625" style="1" bestFit="1" customWidth="1"/>
    <col min="1030" max="1030" width="15" style="1" customWidth="1"/>
    <col min="1031" max="1031" width="16.7109375" style="1" customWidth="1"/>
    <col min="1032" max="1032" width="14.7109375" style="1" customWidth="1"/>
    <col min="1033" max="1278" width="9.140625" style="1"/>
    <col min="1279" max="1279" width="0" style="1" hidden="1" customWidth="1"/>
    <col min="1280" max="1280" width="62.85546875" style="1" customWidth="1"/>
    <col min="1281" max="1282" width="17.28515625" style="1" bestFit="1" customWidth="1"/>
    <col min="1283" max="1283" width="15.7109375" style="1" customWidth="1"/>
    <col min="1284" max="1285" width="17.28515625" style="1" bestFit="1" customWidth="1"/>
    <col min="1286" max="1286" width="15" style="1" customWidth="1"/>
    <col min="1287" max="1287" width="16.7109375" style="1" customWidth="1"/>
    <col min="1288" max="1288" width="14.7109375" style="1" customWidth="1"/>
    <col min="1289" max="1534" width="9.140625" style="1"/>
    <col min="1535" max="1535" width="0" style="1" hidden="1" customWidth="1"/>
    <col min="1536" max="1536" width="62.85546875" style="1" customWidth="1"/>
    <col min="1537" max="1538" width="17.28515625" style="1" bestFit="1" customWidth="1"/>
    <col min="1539" max="1539" width="15.7109375" style="1" customWidth="1"/>
    <col min="1540" max="1541" width="17.28515625" style="1" bestFit="1" customWidth="1"/>
    <col min="1542" max="1542" width="15" style="1" customWidth="1"/>
    <col min="1543" max="1543" width="16.7109375" style="1" customWidth="1"/>
    <col min="1544" max="1544" width="14.7109375" style="1" customWidth="1"/>
    <col min="1545" max="1790" width="9.140625" style="1"/>
    <col min="1791" max="1791" width="0" style="1" hidden="1" customWidth="1"/>
    <col min="1792" max="1792" width="62.85546875" style="1" customWidth="1"/>
    <col min="1793" max="1794" width="17.28515625" style="1" bestFit="1" customWidth="1"/>
    <col min="1795" max="1795" width="15.7109375" style="1" customWidth="1"/>
    <col min="1796" max="1797" width="17.28515625" style="1" bestFit="1" customWidth="1"/>
    <col min="1798" max="1798" width="15" style="1" customWidth="1"/>
    <col min="1799" max="1799" width="16.7109375" style="1" customWidth="1"/>
    <col min="1800" max="1800" width="14.7109375" style="1" customWidth="1"/>
    <col min="1801" max="2046" width="9.140625" style="1"/>
    <col min="2047" max="2047" width="0" style="1" hidden="1" customWidth="1"/>
    <col min="2048" max="2048" width="62.85546875" style="1" customWidth="1"/>
    <col min="2049" max="2050" width="17.28515625" style="1" bestFit="1" customWidth="1"/>
    <col min="2051" max="2051" width="15.7109375" style="1" customWidth="1"/>
    <col min="2052" max="2053" width="17.28515625" style="1" bestFit="1" customWidth="1"/>
    <col min="2054" max="2054" width="15" style="1" customWidth="1"/>
    <col min="2055" max="2055" width="16.7109375" style="1" customWidth="1"/>
    <col min="2056" max="2056" width="14.7109375" style="1" customWidth="1"/>
    <col min="2057" max="2302" width="9.140625" style="1"/>
    <col min="2303" max="2303" width="0" style="1" hidden="1" customWidth="1"/>
    <col min="2304" max="2304" width="62.85546875" style="1" customWidth="1"/>
    <col min="2305" max="2306" width="17.28515625" style="1" bestFit="1" customWidth="1"/>
    <col min="2307" max="2307" width="15.7109375" style="1" customWidth="1"/>
    <col min="2308" max="2309" width="17.28515625" style="1" bestFit="1" customWidth="1"/>
    <col min="2310" max="2310" width="15" style="1" customWidth="1"/>
    <col min="2311" max="2311" width="16.7109375" style="1" customWidth="1"/>
    <col min="2312" max="2312" width="14.7109375" style="1" customWidth="1"/>
    <col min="2313" max="2558" width="9.140625" style="1"/>
    <col min="2559" max="2559" width="0" style="1" hidden="1" customWidth="1"/>
    <col min="2560" max="2560" width="62.85546875" style="1" customWidth="1"/>
    <col min="2561" max="2562" width="17.28515625" style="1" bestFit="1" customWidth="1"/>
    <col min="2563" max="2563" width="15.7109375" style="1" customWidth="1"/>
    <col min="2564" max="2565" width="17.28515625" style="1" bestFit="1" customWidth="1"/>
    <col min="2566" max="2566" width="15" style="1" customWidth="1"/>
    <col min="2567" max="2567" width="16.7109375" style="1" customWidth="1"/>
    <col min="2568" max="2568" width="14.7109375" style="1" customWidth="1"/>
    <col min="2569" max="2814" width="9.140625" style="1"/>
    <col min="2815" max="2815" width="0" style="1" hidden="1" customWidth="1"/>
    <col min="2816" max="2816" width="62.85546875" style="1" customWidth="1"/>
    <col min="2817" max="2818" width="17.28515625" style="1" bestFit="1" customWidth="1"/>
    <col min="2819" max="2819" width="15.7109375" style="1" customWidth="1"/>
    <col min="2820" max="2821" width="17.28515625" style="1" bestFit="1" customWidth="1"/>
    <col min="2822" max="2822" width="15" style="1" customWidth="1"/>
    <col min="2823" max="2823" width="16.7109375" style="1" customWidth="1"/>
    <col min="2824" max="2824" width="14.7109375" style="1" customWidth="1"/>
    <col min="2825" max="3070" width="9.140625" style="1"/>
    <col min="3071" max="3071" width="0" style="1" hidden="1" customWidth="1"/>
    <col min="3072" max="3072" width="62.85546875" style="1" customWidth="1"/>
    <col min="3073" max="3074" width="17.28515625" style="1" bestFit="1" customWidth="1"/>
    <col min="3075" max="3075" width="15.7109375" style="1" customWidth="1"/>
    <col min="3076" max="3077" width="17.28515625" style="1" bestFit="1" customWidth="1"/>
    <col min="3078" max="3078" width="15" style="1" customWidth="1"/>
    <col min="3079" max="3079" width="16.7109375" style="1" customWidth="1"/>
    <col min="3080" max="3080" width="14.7109375" style="1" customWidth="1"/>
    <col min="3081" max="3326" width="9.140625" style="1"/>
    <col min="3327" max="3327" width="0" style="1" hidden="1" customWidth="1"/>
    <col min="3328" max="3328" width="62.85546875" style="1" customWidth="1"/>
    <col min="3329" max="3330" width="17.28515625" style="1" bestFit="1" customWidth="1"/>
    <col min="3331" max="3331" width="15.7109375" style="1" customWidth="1"/>
    <col min="3332" max="3333" width="17.28515625" style="1" bestFit="1" customWidth="1"/>
    <col min="3334" max="3334" width="15" style="1" customWidth="1"/>
    <col min="3335" max="3335" width="16.7109375" style="1" customWidth="1"/>
    <col min="3336" max="3336" width="14.7109375" style="1" customWidth="1"/>
    <col min="3337" max="3582" width="9.140625" style="1"/>
    <col min="3583" max="3583" width="0" style="1" hidden="1" customWidth="1"/>
    <col min="3584" max="3584" width="62.85546875" style="1" customWidth="1"/>
    <col min="3585" max="3586" width="17.28515625" style="1" bestFit="1" customWidth="1"/>
    <col min="3587" max="3587" width="15.7109375" style="1" customWidth="1"/>
    <col min="3588" max="3589" width="17.28515625" style="1" bestFit="1" customWidth="1"/>
    <col min="3590" max="3590" width="15" style="1" customWidth="1"/>
    <col min="3591" max="3591" width="16.7109375" style="1" customWidth="1"/>
    <col min="3592" max="3592" width="14.7109375" style="1" customWidth="1"/>
    <col min="3593" max="3838" width="9.140625" style="1"/>
    <col min="3839" max="3839" width="0" style="1" hidden="1" customWidth="1"/>
    <col min="3840" max="3840" width="62.85546875" style="1" customWidth="1"/>
    <col min="3841" max="3842" width="17.28515625" style="1" bestFit="1" customWidth="1"/>
    <col min="3843" max="3843" width="15.7109375" style="1" customWidth="1"/>
    <col min="3844" max="3845" width="17.28515625" style="1" bestFit="1" customWidth="1"/>
    <col min="3846" max="3846" width="15" style="1" customWidth="1"/>
    <col min="3847" max="3847" width="16.7109375" style="1" customWidth="1"/>
    <col min="3848" max="3848" width="14.7109375" style="1" customWidth="1"/>
    <col min="3849" max="4094" width="9.140625" style="1"/>
    <col min="4095" max="4095" width="0" style="1" hidden="1" customWidth="1"/>
    <col min="4096" max="4096" width="62.85546875" style="1" customWidth="1"/>
    <col min="4097" max="4098" width="17.28515625" style="1" bestFit="1" customWidth="1"/>
    <col min="4099" max="4099" width="15.7109375" style="1" customWidth="1"/>
    <col min="4100" max="4101" width="17.28515625" style="1" bestFit="1" customWidth="1"/>
    <col min="4102" max="4102" width="15" style="1" customWidth="1"/>
    <col min="4103" max="4103" width="16.7109375" style="1" customWidth="1"/>
    <col min="4104" max="4104" width="14.7109375" style="1" customWidth="1"/>
    <col min="4105" max="4350" width="9.140625" style="1"/>
    <col min="4351" max="4351" width="0" style="1" hidden="1" customWidth="1"/>
    <col min="4352" max="4352" width="62.85546875" style="1" customWidth="1"/>
    <col min="4353" max="4354" width="17.28515625" style="1" bestFit="1" customWidth="1"/>
    <col min="4355" max="4355" width="15.7109375" style="1" customWidth="1"/>
    <col min="4356" max="4357" width="17.28515625" style="1" bestFit="1" customWidth="1"/>
    <col min="4358" max="4358" width="15" style="1" customWidth="1"/>
    <col min="4359" max="4359" width="16.7109375" style="1" customWidth="1"/>
    <col min="4360" max="4360" width="14.7109375" style="1" customWidth="1"/>
    <col min="4361" max="4606" width="9.140625" style="1"/>
    <col min="4607" max="4607" width="0" style="1" hidden="1" customWidth="1"/>
    <col min="4608" max="4608" width="62.85546875" style="1" customWidth="1"/>
    <col min="4609" max="4610" width="17.28515625" style="1" bestFit="1" customWidth="1"/>
    <col min="4611" max="4611" width="15.7109375" style="1" customWidth="1"/>
    <col min="4612" max="4613" width="17.28515625" style="1" bestFit="1" customWidth="1"/>
    <col min="4614" max="4614" width="15" style="1" customWidth="1"/>
    <col min="4615" max="4615" width="16.7109375" style="1" customWidth="1"/>
    <col min="4616" max="4616" width="14.7109375" style="1" customWidth="1"/>
    <col min="4617" max="4862" width="9.140625" style="1"/>
    <col min="4863" max="4863" width="0" style="1" hidden="1" customWidth="1"/>
    <col min="4864" max="4864" width="62.85546875" style="1" customWidth="1"/>
    <col min="4865" max="4866" width="17.28515625" style="1" bestFit="1" customWidth="1"/>
    <col min="4867" max="4867" width="15.7109375" style="1" customWidth="1"/>
    <col min="4868" max="4869" width="17.28515625" style="1" bestFit="1" customWidth="1"/>
    <col min="4870" max="4870" width="15" style="1" customWidth="1"/>
    <col min="4871" max="4871" width="16.7109375" style="1" customWidth="1"/>
    <col min="4872" max="4872" width="14.7109375" style="1" customWidth="1"/>
    <col min="4873" max="5118" width="9.140625" style="1"/>
    <col min="5119" max="5119" width="0" style="1" hidden="1" customWidth="1"/>
    <col min="5120" max="5120" width="62.85546875" style="1" customWidth="1"/>
    <col min="5121" max="5122" width="17.28515625" style="1" bestFit="1" customWidth="1"/>
    <col min="5123" max="5123" width="15.7109375" style="1" customWidth="1"/>
    <col min="5124" max="5125" width="17.28515625" style="1" bestFit="1" customWidth="1"/>
    <col min="5126" max="5126" width="15" style="1" customWidth="1"/>
    <col min="5127" max="5127" width="16.7109375" style="1" customWidth="1"/>
    <col min="5128" max="5128" width="14.7109375" style="1" customWidth="1"/>
    <col min="5129" max="5374" width="9.140625" style="1"/>
    <col min="5375" max="5375" width="0" style="1" hidden="1" customWidth="1"/>
    <col min="5376" max="5376" width="62.85546875" style="1" customWidth="1"/>
    <col min="5377" max="5378" width="17.28515625" style="1" bestFit="1" customWidth="1"/>
    <col min="5379" max="5379" width="15.7109375" style="1" customWidth="1"/>
    <col min="5380" max="5381" width="17.28515625" style="1" bestFit="1" customWidth="1"/>
    <col min="5382" max="5382" width="15" style="1" customWidth="1"/>
    <col min="5383" max="5383" width="16.7109375" style="1" customWidth="1"/>
    <col min="5384" max="5384" width="14.7109375" style="1" customWidth="1"/>
    <col min="5385" max="5630" width="9.140625" style="1"/>
    <col min="5631" max="5631" width="0" style="1" hidden="1" customWidth="1"/>
    <col min="5632" max="5632" width="62.85546875" style="1" customWidth="1"/>
    <col min="5633" max="5634" width="17.28515625" style="1" bestFit="1" customWidth="1"/>
    <col min="5635" max="5635" width="15.7109375" style="1" customWidth="1"/>
    <col min="5636" max="5637" width="17.28515625" style="1" bestFit="1" customWidth="1"/>
    <col min="5638" max="5638" width="15" style="1" customWidth="1"/>
    <col min="5639" max="5639" width="16.7109375" style="1" customWidth="1"/>
    <col min="5640" max="5640" width="14.7109375" style="1" customWidth="1"/>
    <col min="5641" max="5886" width="9.140625" style="1"/>
    <col min="5887" max="5887" width="0" style="1" hidden="1" customWidth="1"/>
    <col min="5888" max="5888" width="62.85546875" style="1" customWidth="1"/>
    <col min="5889" max="5890" width="17.28515625" style="1" bestFit="1" customWidth="1"/>
    <col min="5891" max="5891" width="15.7109375" style="1" customWidth="1"/>
    <col min="5892" max="5893" width="17.28515625" style="1" bestFit="1" customWidth="1"/>
    <col min="5894" max="5894" width="15" style="1" customWidth="1"/>
    <col min="5895" max="5895" width="16.7109375" style="1" customWidth="1"/>
    <col min="5896" max="5896" width="14.7109375" style="1" customWidth="1"/>
    <col min="5897" max="6142" width="9.140625" style="1"/>
    <col min="6143" max="6143" width="0" style="1" hidden="1" customWidth="1"/>
    <col min="6144" max="6144" width="62.85546875" style="1" customWidth="1"/>
    <col min="6145" max="6146" width="17.28515625" style="1" bestFit="1" customWidth="1"/>
    <col min="6147" max="6147" width="15.7109375" style="1" customWidth="1"/>
    <col min="6148" max="6149" width="17.28515625" style="1" bestFit="1" customWidth="1"/>
    <col min="6150" max="6150" width="15" style="1" customWidth="1"/>
    <col min="6151" max="6151" width="16.7109375" style="1" customWidth="1"/>
    <col min="6152" max="6152" width="14.7109375" style="1" customWidth="1"/>
    <col min="6153" max="6398" width="9.140625" style="1"/>
    <col min="6399" max="6399" width="0" style="1" hidden="1" customWidth="1"/>
    <col min="6400" max="6400" width="62.85546875" style="1" customWidth="1"/>
    <col min="6401" max="6402" width="17.28515625" style="1" bestFit="1" customWidth="1"/>
    <col min="6403" max="6403" width="15.7109375" style="1" customWidth="1"/>
    <col min="6404" max="6405" width="17.28515625" style="1" bestFit="1" customWidth="1"/>
    <col min="6406" max="6406" width="15" style="1" customWidth="1"/>
    <col min="6407" max="6407" width="16.7109375" style="1" customWidth="1"/>
    <col min="6408" max="6408" width="14.7109375" style="1" customWidth="1"/>
    <col min="6409" max="6654" width="9.140625" style="1"/>
    <col min="6655" max="6655" width="0" style="1" hidden="1" customWidth="1"/>
    <col min="6656" max="6656" width="62.85546875" style="1" customWidth="1"/>
    <col min="6657" max="6658" width="17.28515625" style="1" bestFit="1" customWidth="1"/>
    <col min="6659" max="6659" width="15.7109375" style="1" customWidth="1"/>
    <col min="6660" max="6661" width="17.28515625" style="1" bestFit="1" customWidth="1"/>
    <col min="6662" max="6662" width="15" style="1" customWidth="1"/>
    <col min="6663" max="6663" width="16.7109375" style="1" customWidth="1"/>
    <col min="6664" max="6664" width="14.7109375" style="1" customWidth="1"/>
    <col min="6665" max="6910" width="9.140625" style="1"/>
    <col min="6911" max="6911" width="0" style="1" hidden="1" customWidth="1"/>
    <col min="6912" max="6912" width="62.85546875" style="1" customWidth="1"/>
    <col min="6913" max="6914" width="17.28515625" style="1" bestFit="1" customWidth="1"/>
    <col min="6915" max="6915" width="15.7109375" style="1" customWidth="1"/>
    <col min="6916" max="6917" width="17.28515625" style="1" bestFit="1" customWidth="1"/>
    <col min="6918" max="6918" width="15" style="1" customWidth="1"/>
    <col min="6919" max="6919" width="16.7109375" style="1" customWidth="1"/>
    <col min="6920" max="6920" width="14.7109375" style="1" customWidth="1"/>
    <col min="6921" max="7166" width="9.140625" style="1"/>
    <col min="7167" max="7167" width="0" style="1" hidden="1" customWidth="1"/>
    <col min="7168" max="7168" width="62.85546875" style="1" customWidth="1"/>
    <col min="7169" max="7170" width="17.28515625" style="1" bestFit="1" customWidth="1"/>
    <col min="7171" max="7171" width="15.7109375" style="1" customWidth="1"/>
    <col min="7172" max="7173" width="17.28515625" style="1" bestFit="1" customWidth="1"/>
    <col min="7174" max="7174" width="15" style="1" customWidth="1"/>
    <col min="7175" max="7175" width="16.7109375" style="1" customWidth="1"/>
    <col min="7176" max="7176" width="14.7109375" style="1" customWidth="1"/>
    <col min="7177" max="7422" width="9.140625" style="1"/>
    <col min="7423" max="7423" width="0" style="1" hidden="1" customWidth="1"/>
    <col min="7424" max="7424" width="62.85546875" style="1" customWidth="1"/>
    <col min="7425" max="7426" width="17.28515625" style="1" bestFit="1" customWidth="1"/>
    <col min="7427" max="7427" width="15.7109375" style="1" customWidth="1"/>
    <col min="7428" max="7429" width="17.28515625" style="1" bestFit="1" customWidth="1"/>
    <col min="7430" max="7430" width="15" style="1" customWidth="1"/>
    <col min="7431" max="7431" width="16.7109375" style="1" customWidth="1"/>
    <col min="7432" max="7432" width="14.7109375" style="1" customWidth="1"/>
    <col min="7433" max="7678" width="9.140625" style="1"/>
    <col min="7679" max="7679" width="0" style="1" hidden="1" customWidth="1"/>
    <col min="7680" max="7680" width="62.85546875" style="1" customWidth="1"/>
    <col min="7681" max="7682" width="17.28515625" style="1" bestFit="1" customWidth="1"/>
    <col min="7683" max="7683" width="15.7109375" style="1" customWidth="1"/>
    <col min="7684" max="7685" width="17.28515625" style="1" bestFit="1" customWidth="1"/>
    <col min="7686" max="7686" width="15" style="1" customWidth="1"/>
    <col min="7687" max="7687" width="16.7109375" style="1" customWidth="1"/>
    <col min="7688" max="7688" width="14.7109375" style="1" customWidth="1"/>
    <col min="7689" max="7934" width="9.140625" style="1"/>
    <col min="7935" max="7935" width="0" style="1" hidden="1" customWidth="1"/>
    <col min="7936" max="7936" width="62.85546875" style="1" customWidth="1"/>
    <col min="7937" max="7938" width="17.28515625" style="1" bestFit="1" customWidth="1"/>
    <col min="7939" max="7939" width="15.7109375" style="1" customWidth="1"/>
    <col min="7940" max="7941" width="17.28515625" style="1" bestFit="1" customWidth="1"/>
    <col min="7942" max="7942" width="15" style="1" customWidth="1"/>
    <col min="7943" max="7943" width="16.7109375" style="1" customWidth="1"/>
    <col min="7944" max="7944" width="14.7109375" style="1" customWidth="1"/>
    <col min="7945" max="8190" width="9.140625" style="1"/>
    <col min="8191" max="8191" width="0" style="1" hidden="1" customWidth="1"/>
    <col min="8192" max="8192" width="62.85546875" style="1" customWidth="1"/>
    <col min="8193" max="8194" width="17.28515625" style="1" bestFit="1" customWidth="1"/>
    <col min="8195" max="8195" width="15.7109375" style="1" customWidth="1"/>
    <col min="8196" max="8197" width="17.28515625" style="1" bestFit="1" customWidth="1"/>
    <col min="8198" max="8198" width="15" style="1" customWidth="1"/>
    <col min="8199" max="8199" width="16.7109375" style="1" customWidth="1"/>
    <col min="8200" max="8200" width="14.7109375" style="1" customWidth="1"/>
    <col min="8201" max="8446" width="9.140625" style="1"/>
    <col min="8447" max="8447" width="0" style="1" hidden="1" customWidth="1"/>
    <col min="8448" max="8448" width="62.85546875" style="1" customWidth="1"/>
    <col min="8449" max="8450" width="17.28515625" style="1" bestFit="1" customWidth="1"/>
    <col min="8451" max="8451" width="15.7109375" style="1" customWidth="1"/>
    <col min="8452" max="8453" width="17.28515625" style="1" bestFit="1" customWidth="1"/>
    <col min="8454" max="8454" width="15" style="1" customWidth="1"/>
    <col min="8455" max="8455" width="16.7109375" style="1" customWidth="1"/>
    <col min="8456" max="8456" width="14.7109375" style="1" customWidth="1"/>
    <col min="8457" max="8702" width="9.140625" style="1"/>
    <col min="8703" max="8703" width="0" style="1" hidden="1" customWidth="1"/>
    <col min="8704" max="8704" width="62.85546875" style="1" customWidth="1"/>
    <col min="8705" max="8706" width="17.28515625" style="1" bestFit="1" customWidth="1"/>
    <col min="8707" max="8707" width="15.7109375" style="1" customWidth="1"/>
    <col min="8708" max="8709" width="17.28515625" style="1" bestFit="1" customWidth="1"/>
    <col min="8710" max="8710" width="15" style="1" customWidth="1"/>
    <col min="8711" max="8711" width="16.7109375" style="1" customWidth="1"/>
    <col min="8712" max="8712" width="14.7109375" style="1" customWidth="1"/>
    <col min="8713" max="8958" width="9.140625" style="1"/>
    <col min="8959" max="8959" width="0" style="1" hidden="1" customWidth="1"/>
    <col min="8960" max="8960" width="62.85546875" style="1" customWidth="1"/>
    <col min="8961" max="8962" width="17.28515625" style="1" bestFit="1" customWidth="1"/>
    <col min="8963" max="8963" width="15.7109375" style="1" customWidth="1"/>
    <col min="8964" max="8965" width="17.28515625" style="1" bestFit="1" customWidth="1"/>
    <col min="8966" max="8966" width="15" style="1" customWidth="1"/>
    <col min="8967" max="8967" width="16.7109375" style="1" customWidth="1"/>
    <col min="8968" max="8968" width="14.7109375" style="1" customWidth="1"/>
    <col min="8969" max="9214" width="9.140625" style="1"/>
    <col min="9215" max="9215" width="0" style="1" hidden="1" customWidth="1"/>
    <col min="9216" max="9216" width="62.85546875" style="1" customWidth="1"/>
    <col min="9217" max="9218" width="17.28515625" style="1" bestFit="1" customWidth="1"/>
    <col min="9219" max="9219" width="15.7109375" style="1" customWidth="1"/>
    <col min="9220" max="9221" width="17.28515625" style="1" bestFit="1" customWidth="1"/>
    <col min="9222" max="9222" width="15" style="1" customWidth="1"/>
    <col min="9223" max="9223" width="16.7109375" style="1" customWidth="1"/>
    <col min="9224" max="9224" width="14.7109375" style="1" customWidth="1"/>
    <col min="9225" max="9470" width="9.140625" style="1"/>
    <col min="9471" max="9471" width="0" style="1" hidden="1" customWidth="1"/>
    <col min="9472" max="9472" width="62.85546875" style="1" customWidth="1"/>
    <col min="9473" max="9474" width="17.28515625" style="1" bestFit="1" customWidth="1"/>
    <col min="9475" max="9475" width="15.7109375" style="1" customWidth="1"/>
    <col min="9476" max="9477" width="17.28515625" style="1" bestFit="1" customWidth="1"/>
    <col min="9478" max="9478" width="15" style="1" customWidth="1"/>
    <col min="9479" max="9479" width="16.7109375" style="1" customWidth="1"/>
    <col min="9480" max="9480" width="14.7109375" style="1" customWidth="1"/>
    <col min="9481" max="9726" width="9.140625" style="1"/>
    <col min="9727" max="9727" width="0" style="1" hidden="1" customWidth="1"/>
    <col min="9728" max="9728" width="62.85546875" style="1" customWidth="1"/>
    <col min="9729" max="9730" width="17.28515625" style="1" bestFit="1" customWidth="1"/>
    <col min="9731" max="9731" width="15.7109375" style="1" customWidth="1"/>
    <col min="9732" max="9733" width="17.28515625" style="1" bestFit="1" customWidth="1"/>
    <col min="9734" max="9734" width="15" style="1" customWidth="1"/>
    <col min="9735" max="9735" width="16.7109375" style="1" customWidth="1"/>
    <col min="9736" max="9736" width="14.7109375" style="1" customWidth="1"/>
    <col min="9737" max="9982" width="9.140625" style="1"/>
    <col min="9983" max="9983" width="0" style="1" hidden="1" customWidth="1"/>
    <col min="9984" max="9984" width="62.85546875" style="1" customWidth="1"/>
    <col min="9985" max="9986" width="17.28515625" style="1" bestFit="1" customWidth="1"/>
    <col min="9987" max="9987" width="15.7109375" style="1" customWidth="1"/>
    <col min="9988" max="9989" width="17.28515625" style="1" bestFit="1" customWidth="1"/>
    <col min="9990" max="9990" width="15" style="1" customWidth="1"/>
    <col min="9991" max="9991" width="16.7109375" style="1" customWidth="1"/>
    <col min="9992" max="9992" width="14.7109375" style="1" customWidth="1"/>
    <col min="9993" max="10238" width="9.140625" style="1"/>
    <col min="10239" max="10239" width="0" style="1" hidden="1" customWidth="1"/>
    <col min="10240" max="10240" width="62.85546875" style="1" customWidth="1"/>
    <col min="10241" max="10242" width="17.28515625" style="1" bestFit="1" customWidth="1"/>
    <col min="10243" max="10243" width="15.7109375" style="1" customWidth="1"/>
    <col min="10244" max="10245" width="17.28515625" style="1" bestFit="1" customWidth="1"/>
    <col min="10246" max="10246" width="15" style="1" customWidth="1"/>
    <col min="10247" max="10247" width="16.7109375" style="1" customWidth="1"/>
    <col min="10248" max="10248" width="14.7109375" style="1" customWidth="1"/>
    <col min="10249" max="10494" width="9.140625" style="1"/>
    <col min="10495" max="10495" width="0" style="1" hidden="1" customWidth="1"/>
    <col min="10496" max="10496" width="62.85546875" style="1" customWidth="1"/>
    <col min="10497" max="10498" width="17.28515625" style="1" bestFit="1" customWidth="1"/>
    <col min="10499" max="10499" width="15.7109375" style="1" customWidth="1"/>
    <col min="10500" max="10501" width="17.28515625" style="1" bestFit="1" customWidth="1"/>
    <col min="10502" max="10502" width="15" style="1" customWidth="1"/>
    <col min="10503" max="10503" width="16.7109375" style="1" customWidth="1"/>
    <col min="10504" max="10504" width="14.7109375" style="1" customWidth="1"/>
    <col min="10505" max="10750" width="9.140625" style="1"/>
    <col min="10751" max="10751" width="0" style="1" hidden="1" customWidth="1"/>
    <col min="10752" max="10752" width="62.85546875" style="1" customWidth="1"/>
    <col min="10753" max="10754" width="17.28515625" style="1" bestFit="1" customWidth="1"/>
    <col min="10755" max="10755" width="15.7109375" style="1" customWidth="1"/>
    <col min="10756" max="10757" width="17.28515625" style="1" bestFit="1" customWidth="1"/>
    <col min="10758" max="10758" width="15" style="1" customWidth="1"/>
    <col min="10759" max="10759" width="16.7109375" style="1" customWidth="1"/>
    <col min="10760" max="10760" width="14.7109375" style="1" customWidth="1"/>
    <col min="10761" max="11006" width="9.140625" style="1"/>
    <col min="11007" max="11007" width="0" style="1" hidden="1" customWidth="1"/>
    <col min="11008" max="11008" width="62.85546875" style="1" customWidth="1"/>
    <col min="11009" max="11010" width="17.28515625" style="1" bestFit="1" customWidth="1"/>
    <col min="11011" max="11011" width="15.7109375" style="1" customWidth="1"/>
    <col min="11012" max="11013" width="17.28515625" style="1" bestFit="1" customWidth="1"/>
    <col min="11014" max="11014" width="15" style="1" customWidth="1"/>
    <col min="11015" max="11015" width="16.7109375" style="1" customWidth="1"/>
    <col min="11016" max="11016" width="14.7109375" style="1" customWidth="1"/>
    <col min="11017" max="11262" width="9.140625" style="1"/>
    <col min="11263" max="11263" width="0" style="1" hidden="1" customWidth="1"/>
    <col min="11264" max="11264" width="62.85546875" style="1" customWidth="1"/>
    <col min="11265" max="11266" width="17.28515625" style="1" bestFit="1" customWidth="1"/>
    <col min="11267" max="11267" width="15.7109375" style="1" customWidth="1"/>
    <col min="11268" max="11269" width="17.28515625" style="1" bestFit="1" customWidth="1"/>
    <col min="11270" max="11270" width="15" style="1" customWidth="1"/>
    <col min="11271" max="11271" width="16.7109375" style="1" customWidth="1"/>
    <col min="11272" max="11272" width="14.7109375" style="1" customWidth="1"/>
    <col min="11273" max="11518" width="9.140625" style="1"/>
    <col min="11519" max="11519" width="0" style="1" hidden="1" customWidth="1"/>
    <col min="11520" max="11520" width="62.85546875" style="1" customWidth="1"/>
    <col min="11521" max="11522" width="17.28515625" style="1" bestFit="1" customWidth="1"/>
    <col min="11523" max="11523" width="15.7109375" style="1" customWidth="1"/>
    <col min="11524" max="11525" width="17.28515625" style="1" bestFit="1" customWidth="1"/>
    <col min="11526" max="11526" width="15" style="1" customWidth="1"/>
    <col min="11527" max="11527" width="16.7109375" style="1" customWidth="1"/>
    <col min="11528" max="11528" width="14.7109375" style="1" customWidth="1"/>
    <col min="11529" max="11774" width="9.140625" style="1"/>
    <col min="11775" max="11775" width="0" style="1" hidden="1" customWidth="1"/>
    <col min="11776" max="11776" width="62.85546875" style="1" customWidth="1"/>
    <col min="11777" max="11778" width="17.28515625" style="1" bestFit="1" customWidth="1"/>
    <col min="11779" max="11779" width="15.7109375" style="1" customWidth="1"/>
    <col min="11780" max="11781" width="17.28515625" style="1" bestFit="1" customWidth="1"/>
    <col min="11782" max="11782" width="15" style="1" customWidth="1"/>
    <col min="11783" max="11783" width="16.7109375" style="1" customWidth="1"/>
    <col min="11784" max="11784" width="14.7109375" style="1" customWidth="1"/>
    <col min="11785" max="12030" width="9.140625" style="1"/>
    <col min="12031" max="12031" width="0" style="1" hidden="1" customWidth="1"/>
    <col min="12032" max="12032" width="62.85546875" style="1" customWidth="1"/>
    <col min="12033" max="12034" width="17.28515625" style="1" bestFit="1" customWidth="1"/>
    <col min="12035" max="12035" width="15.7109375" style="1" customWidth="1"/>
    <col min="12036" max="12037" width="17.28515625" style="1" bestFit="1" customWidth="1"/>
    <col min="12038" max="12038" width="15" style="1" customWidth="1"/>
    <col min="12039" max="12039" width="16.7109375" style="1" customWidth="1"/>
    <col min="12040" max="12040" width="14.7109375" style="1" customWidth="1"/>
    <col min="12041" max="12286" width="9.140625" style="1"/>
    <col min="12287" max="12287" width="0" style="1" hidden="1" customWidth="1"/>
    <col min="12288" max="12288" width="62.85546875" style="1" customWidth="1"/>
    <col min="12289" max="12290" width="17.28515625" style="1" bestFit="1" customWidth="1"/>
    <col min="12291" max="12291" width="15.7109375" style="1" customWidth="1"/>
    <col min="12292" max="12293" width="17.28515625" style="1" bestFit="1" customWidth="1"/>
    <col min="12294" max="12294" width="15" style="1" customWidth="1"/>
    <col min="12295" max="12295" width="16.7109375" style="1" customWidth="1"/>
    <col min="12296" max="12296" width="14.7109375" style="1" customWidth="1"/>
    <col min="12297" max="12542" width="9.140625" style="1"/>
    <col min="12543" max="12543" width="0" style="1" hidden="1" customWidth="1"/>
    <col min="12544" max="12544" width="62.85546875" style="1" customWidth="1"/>
    <col min="12545" max="12546" width="17.28515625" style="1" bestFit="1" customWidth="1"/>
    <col min="12547" max="12547" width="15.7109375" style="1" customWidth="1"/>
    <col min="12548" max="12549" width="17.28515625" style="1" bestFit="1" customWidth="1"/>
    <col min="12550" max="12550" width="15" style="1" customWidth="1"/>
    <col min="12551" max="12551" width="16.7109375" style="1" customWidth="1"/>
    <col min="12552" max="12552" width="14.7109375" style="1" customWidth="1"/>
    <col min="12553" max="12798" width="9.140625" style="1"/>
    <col min="12799" max="12799" width="0" style="1" hidden="1" customWidth="1"/>
    <col min="12800" max="12800" width="62.85546875" style="1" customWidth="1"/>
    <col min="12801" max="12802" width="17.28515625" style="1" bestFit="1" customWidth="1"/>
    <col min="12803" max="12803" width="15.7109375" style="1" customWidth="1"/>
    <col min="12804" max="12805" width="17.28515625" style="1" bestFit="1" customWidth="1"/>
    <col min="12806" max="12806" width="15" style="1" customWidth="1"/>
    <col min="12807" max="12807" width="16.7109375" style="1" customWidth="1"/>
    <col min="12808" max="12808" width="14.7109375" style="1" customWidth="1"/>
    <col min="12809" max="13054" width="9.140625" style="1"/>
    <col min="13055" max="13055" width="0" style="1" hidden="1" customWidth="1"/>
    <col min="13056" max="13056" width="62.85546875" style="1" customWidth="1"/>
    <col min="13057" max="13058" width="17.28515625" style="1" bestFit="1" customWidth="1"/>
    <col min="13059" max="13059" width="15.7109375" style="1" customWidth="1"/>
    <col min="13060" max="13061" width="17.28515625" style="1" bestFit="1" customWidth="1"/>
    <col min="13062" max="13062" width="15" style="1" customWidth="1"/>
    <col min="13063" max="13063" width="16.7109375" style="1" customWidth="1"/>
    <col min="13064" max="13064" width="14.7109375" style="1" customWidth="1"/>
    <col min="13065" max="13310" width="9.140625" style="1"/>
    <col min="13311" max="13311" width="0" style="1" hidden="1" customWidth="1"/>
    <col min="13312" max="13312" width="62.85546875" style="1" customWidth="1"/>
    <col min="13313" max="13314" width="17.28515625" style="1" bestFit="1" customWidth="1"/>
    <col min="13315" max="13315" width="15.7109375" style="1" customWidth="1"/>
    <col min="13316" max="13317" width="17.28515625" style="1" bestFit="1" customWidth="1"/>
    <col min="13318" max="13318" width="15" style="1" customWidth="1"/>
    <col min="13319" max="13319" width="16.7109375" style="1" customWidth="1"/>
    <col min="13320" max="13320" width="14.7109375" style="1" customWidth="1"/>
    <col min="13321" max="13566" width="9.140625" style="1"/>
    <col min="13567" max="13567" width="0" style="1" hidden="1" customWidth="1"/>
    <col min="13568" max="13568" width="62.85546875" style="1" customWidth="1"/>
    <col min="13569" max="13570" width="17.28515625" style="1" bestFit="1" customWidth="1"/>
    <col min="13571" max="13571" width="15.7109375" style="1" customWidth="1"/>
    <col min="13572" max="13573" width="17.28515625" style="1" bestFit="1" customWidth="1"/>
    <col min="13574" max="13574" width="15" style="1" customWidth="1"/>
    <col min="13575" max="13575" width="16.7109375" style="1" customWidth="1"/>
    <col min="13576" max="13576" width="14.7109375" style="1" customWidth="1"/>
    <col min="13577" max="13822" width="9.140625" style="1"/>
    <col min="13823" max="13823" width="0" style="1" hidden="1" customWidth="1"/>
    <col min="13824" max="13824" width="62.85546875" style="1" customWidth="1"/>
    <col min="13825" max="13826" width="17.28515625" style="1" bestFit="1" customWidth="1"/>
    <col min="13827" max="13827" width="15.7109375" style="1" customWidth="1"/>
    <col min="13828" max="13829" width="17.28515625" style="1" bestFit="1" customWidth="1"/>
    <col min="13830" max="13830" width="15" style="1" customWidth="1"/>
    <col min="13831" max="13831" width="16.7109375" style="1" customWidth="1"/>
    <col min="13832" max="13832" width="14.7109375" style="1" customWidth="1"/>
    <col min="13833" max="14078" width="9.140625" style="1"/>
    <col min="14079" max="14079" width="0" style="1" hidden="1" customWidth="1"/>
    <col min="14080" max="14080" width="62.85546875" style="1" customWidth="1"/>
    <col min="14081" max="14082" width="17.28515625" style="1" bestFit="1" customWidth="1"/>
    <col min="14083" max="14083" width="15.7109375" style="1" customWidth="1"/>
    <col min="14084" max="14085" width="17.28515625" style="1" bestFit="1" customWidth="1"/>
    <col min="14086" max="14086" width="15" style="1" customWidth="1"/>
    <col min="14087" max="14087" width="16.7109375" style="1" customWidth="1"/>
    <col min="14088" max="14088" width="14.7109375" style="1" customWidth="1"/>
    <col min="14089" max="14334" width="9.140625" style="1"/>
    <col min="14335" max="14335" width="0" style="1" hidden="1" customWidth="1"/>
    <col min="14336" max="14336" width="62.85546875" style="1" customWidth="1"/>
    <col min="14337" max="14338" width="17.28515625" style="1" bestFit="1" customWidth="1"/>
    <col min="14339" max="14339" width="15.7109375" style="1" customWidth="1"/>
    <col min="14340" max="14341" width="17.28515625" style="1" bestFit="1" customWidth="1"/>
    <col min="14342" max="14342" width="15" style="1" customWidth="1"/>
    <col min="14343" max="14343" width="16.7109375" style="1" customWidth="1"/>
    <col min="14344" max="14344" width="14.7109375" style="1" customWidth="1"/>
    <col min="14345" max="14590" width="9.140625" style="1"/>
    <col min="14591" max="14591" width="0" style="1" hidden="1" customWidth="1"/>
    <col min="14592" max="14592" width="62.85546875" style="1" customWidth="1"/>
    <col min="14593" max="14594" width="17.28515625" style="1" bestFit="1" customWidth="1"/>
    <col min="14595" max="14595" width="15.7109375" style="1" customWidth="1"/>
    <col min="14596" max="14597" width="17.28515625" style="1" bestFit="1" customWidth="1"/>
    <col min="14598" max="14598" width="15" style="1" customWidth="1"/>
    <col min="14599" max="14599" width="16.7109375" style="1" customWidth="1"/>
    <col min="14600" max="14600" width="14.7109375" style="1" customWidth="1"/>
    <col min="14601" max="14846" width="9.140625" style="1"/>
    <col min="14847" max="14847" width="0" style="1" hidden="1" customWidth="1"/>
    <col min="14848" max="14848" width="62.85546875" style="1" customWidth="1"/>
    <col min="14849" max="14850" width="17.28515625" style="1" bestFit="1" customWidth="1"/>
    <col min="14851" max="14851" width="15.7109375" style="1" customWidth="1"/>
    <col min="14852" max="14853" width="17.28515625" style="1" bestFit="1" customWidth="1"/>
    <col min="14854" max="14854" width="15" style="1" customWidth="1"/>
    <col min="14855" max="14855" width="16.7109375" style="1" customWidth="1"/>
    <col min="14856" max="14856" width="14.7109375" style="1" customWidth="1"/>
    <col min="14857" max="15102" width="9.140625" style="1"/>
    <col min="15103" max="15103" width="0" style="1" hidden="1" customWidth="1"/>
    <col min="15104" max="15104" width="62.85546875" style="1" customWidth="1"/>
    <col min="15105" max="15106" width="17.28515625" style="1" bestFit="1" customWidth="1"/>
    <col min="15107" max="15107" width="15.7109375" style="1" customWidth="1"/>
    <col min="15108" max="15109" width="17.28515625" style="1" bestFit="1" customWidth="1"/>
    <col min="15110" max="15110" width="15" style="1" customWidth="1"/>
    <col min="15111" max="15111" width="16.7109375" style="1" customWidth="1"/>
    <col min="15112" max="15112" width="14.7109375" style="1" customWidth="1"/>
    <col min="15113" max="15358" width="9.140625" style="1"/>
    <col min="15359" max="15359" width="0" style="1" hidden="1" customWidth="1"/>
    <col min="15360" max="15360" width="62.85546875" style="1" customWidth="1"/>
    <col min="15361" max="15362" width="17.28515625" style="1" bestFit="1" customWidth="1"/>
    <col min="15363" max="15363" width="15.7109375" style="1" customWidth="1"/>
    <col min="15364" max="15365" width="17.28515625" style="1" bestFit="1" customWidth="1"/>
    <col min="15366" max="15366" width="15" style="1" customWidth="1"/>
    <col min="15367" max="15367" width="16.7109375" style="1" customWidth="1"/>
    <col min="15368" max="15368" width="14.7109375" style="1" customWidth="1"/>
    <col min="15369" max="15614" width="9.140625" style="1"/>
    <col min="15615" max="15615" width="0" style="1" hidden="1" customWidth="1"/>
    <col min="15616" max="15616" width="62.85546875" style="1" customWidth="1"/>
    <col min="15617" max="15618" width="17.28515625" style="1" bestFit="1" customWidth="1"/>
    <col min="15619" max="15619" width="15.7109375" style="1" customWidth="1"/>
    <col min="15620" max="15621" width="17.28515625" style="1" bestFit="1" customWidth="1"/>
    <col min="15622" max="15622" width="15" style="1" customWidth="1"/>
    <col min="15623" max="15623" width="16.7109375" style="1" customWidth="1"/>
    <col min="15624" max="15624" width="14.7109375" style="1" customWidth="1"/>
    <col min="15625" max="15870" width="9.140625" style="1"/>
    <col min="15871" max="15871" width="0" style="1" hidden="1" customWidth="1"/>
    <col min="15872" max="15872" width="62.85546875" style="1" customWidth="1"/>
    <col min="15873" max="15874" width="17.28515625" style="1" bestFit="1" customWidth="1"/>
    <col min="15875" max="15875" width="15.7109375" style="1" customWidth="1"/>
    <col min="15876" max="15877" width="17.28515625" style="1" bestFit="1" customWidth="1"/>
    <col min="15878" max="15878" width="15" style="1" customWidth="1"/>
    <col min="15879" max="15879" width="16.7109375" style="1" customWidth="1"/>
    <col min="15880" max="15880" width="14.7109375" style="1" customWidth="1"/>
    <col min="15881" max="16126" width="9.140625" style="1"/>
    <col min="16127" max="16127" width="0" style="1" hidden="1" customWidth="1"/>
    <col min="16128" max="16128" width="62.85546875" style="1" customWidth="1"/>
    <col min="16129" max="16130" width="17.28515625" style="1" bestFit="1" customWidth="1"/>
    <col min="16131" max="16131" width="15.7109375" style="1" customWidth="1"/>
    <col min="16132" max="16133" width="17.28515625" style="1" bestFit="1" customWidth="1"/>
    <col min="16134" max="16134" width="15" style="1" customWidth="1"/>
    <col min="16135" max="16135" width="16.7109375" style="1" customWidth="1"/>
    <col min="16136" max="16136" width="14.7109375" style="1" customWidth="1"/>
    <col min="16137" max="16384" width="9.140625" style="1"/>
  </cols>
  <sheetData>
    <row r="1" spans="1:8" ht="35.25" customHeight="1">
      <c r="A1" s="72" t="s">
        <v>63</v>
      </c>
      <c r="B1" s="72"/>
      <c r="C1" s="72"/>
      <c r="D1" s="72"/>
      <c r="E1" s="72"/>
      <c r="F1" s="72"/>
      <c r="G1" s="72"/>
      <c r="H1" s="72"/>
    </row>
    <row r="2" spans="1:8" ht="37.5" customHeight="1">
      <c r="A2" s="73" t="s">
        <v>0</v>
      </c>
      <c r="B2" s="74" t="s">
        <v>51</v>
      </c>
      <c r="C2" s="74"/>
      <c r="D2" s="75" t="s">
        <v>52</v>
      </c>
      <c r="E2" s="76" t="s">
        <v>44</v>
      </c>
      <c r="F2" s="73" t="s">
        <v>53</v>
      </c>
      <c r="G2" s="74" t="s">
        <v>59</v>
      </c>
      <c r="H2" s="74"/>
    </row>
    <row r="3" spans="1:8" ht="51" customHeight="1">
      <c r="A3" s="73"/>
      <c r="B3" s="58" t="s">
        <v>38</v>
      </c>
      <c r="C3" s="57" t="s">
        <v>39</v>
      </c>
      <c r="D3" s="75"/>
      <c r="E3" s="77"/>
      <c r="F3" s="73"/>
      <c r="G3" s="57" t="s">
        <v>40</v>
      </c>
      <c r="H3" s="6" t="s">
        <v>41</v>
      </c>
    </row>
    <row r="4" spans="1:8" s="2" customFormat="1" ht="15" customHeight="1">
      <c r="A4" s="7" t="s">
        <v>1</v>
      </c>
      <c r="B4" s="17">
        <f>B5+B33</f>
        <v>2407305358.96</v>
      </c>
      <c r="C4" s="17">
        <f>C5+C33</f>
        <v>2543201616.8899999</v>
      </c>
      <c r="D4" s="18">
        <f>D5+D33</f>
        <v>1786749929.5900004</v>
      </c>
      <c r="E4" s="19">
        <f>E5+E33</f>
        <v>1695248316.2000003</v>
      </c>
      <c r="F4" s="20">
        <f>D4/E4*100</f>
        <v>105.39753453907605</v>
      </c>
      <c r="G4" s="20">
        <f>D4/B4*100</f>
        <v>74.221989451388453</v>
      </c>
      <c r="H4" s="21">
        <f>D4/C4*100</f>
        <v>70.255929287075546</v>
      </c>
    </row>
    <row r="5" spans="1:8" s="2" customFormat="1" ht="15" customHeight="1" outlineLevel="1">
      <c r="A5" s="7" t="s">
        <v>2</v>
      </c>
      <c r="B5" s="22">
        <f>B6+B20</f>
        <v>613584886.93000007</v>
      </c>
      <c r="C5" s="22">
        <f>C6+C20</f>
        <v>672131059.4799999</v>
      </c>
      <c r="D5" s="18">
        <f>D6+D20</f>
        <v>551924362.41000009</v>
      </c>
      <c r="E5" s="23">
        <f>E6+E20</f>
        <v>433170793.39000005</v>
      </c>
      <c r="F5" s="24">
        <f t="shared" ref="F5:F42" si="0">D5/E5*100</f>
        <v>127.41495290821274</v>
      </c>
      <c r="G5" s="24">
        <f t="shared" ref="G5:G42" si="1">D5/B5*100</f>
        <v>89.95077521734423</v>
      </c>
      <c r="H5" s="21">
        <f t="shared" ref="H5:H42" si="2">D5/C5*100</f>
        <v>82.115586629340001</v>
      </c>
    </row>
    <row r="6" spans="1:8" s="2" customFormat="1" ht="15" customHeight="1" outlineLevel="1">
      <c r="A6" s="7" t="s">
        <v>3</v>
      </c>
      <c r="B6" s="22">
        <f>B7+B10+B11+B17+B18+B19</f>
        <v>564893408.18000007</v>
      </c>
      <c r="C6" s="22">
        <f>C7+C10+C11+C17+C18+C19</f>
        <v>623345808.17999995</v>
      </c>
      <c r="D6" s="18">
        <f>D7+D10+D11+D17+D18+D19</f>
        <v>505268489.13000011</v>
      </c>
      <c r="E6" s="23">
        <f>E7+E10+E11+E17+E18+E19</f>
        <v>396362968.54000002</v>
      </c>
      <c r="F6" s="24">
        <f t="shared" si="0"/>
        <v>127.47620974561593</v>
      </c>
      <c r="G6" s="24">
        <f t="shared" si="1"/>
        <v>89.444925682156168</v>
      </c>
      <c r="H6" s="21">
        <f t="shared" si="2"/>
        <v>81.057493689617729</v>
      </c>
    </row>
    <row r="7" spans="1:8" ht="15" customHeight="1" outlineLevel="2">
      <c r="A7" s="9" t="s">
        <v>4</v>
      </c>
      <c r="B7" s="25">
        <f>B8+B9</f>
        <v>390828823</v>
      </c>
      <c r="C7" s="25">
        <f>C8+C9</f>
        <v>435828823</v>
      </c>
      <c r="D7" s="16">
        <f>D8+D9</f>
        <v>332257361.28000003</v>
      </c>
      <c r="E7" s="16">
        <f>E8+E9</f>
        <v>270963464.90999997</v>
      </c>
      <c r="F7" s="20">
        <f t="shared" si="0"/>
        <v>122.6207235688984</v>
      </c>
      <c r="G7" s="20">
        <f t="shared" si="1"/>
        <v>85.013525545427854</v>
      </c>
      <c r="H7" s="21">
        <f t="shared" si="2"/>
        <v>76.235747556329031</v>
      </c>
    </row>
    <row r="8" spans="1:8" ht="15" customHeight="1" outlineLevel="3">
      <c r="A8" s="9" t="s">
        <v>5</v>
      </c>
      <c r="B8" s="25">
        <v>9244995</v>
      </c>
      <c r="C8" s="25">
        <v>9244995</v>
      </c>
      <c r="D8" s="16">
        <v>7958209.1600000001</v>
      </c>
      <c r="E8" s="16">
        <v>7804417.8399999999</v>
      </c>
      <c r="F8" s="20">
        <f t="shared" si="0"/>
        <v>101.97056748053357</v>
      </c>
      <c r="G8" s="20">
        <f t="shared" si="1"/>
        <v>86.081270568561692</v>
      </c>
      <c r="H8" s="21">
        <f t="shared" si="2"/>
        <v>86.081270568561692</v>
      </c>
    </row>
    <row r="9" spans="1:8" ht="15" customHeight="1" outlineLevel="3">
      <c r="A9" s="9" t="s">
        <v>6</v>
      </c>
      <c r="B9" s="25">
        <v>381583828</v>
      </c>
      <c r="C9" s="25">
        <v>426583828</v>
      </c>
      <c r="D9" s="16">
        <v>324299152.12</v>
      </c>
      <c r="E9" s="16">
        <v>263159047.06999999</v>
      </c>
      <c r="F9" s="20">
        <f t="shared" si="0"/>
        <v>123.23313818420114</v>
      </c>
      <c r="G9" s="20">
        <f t="shared" si="1"/>
        <v>84.987656269332263</v>
      </c>
      <c r="H9" s="21">
        <f t="shared" si="2"/>
        <v>76.022373759560338</v>
      </c>
    </row>
    <row r="10" spans="1:8" ht="25.5" outlineLevel="2">
      <c r="A10" s="9" t="s">
        <v>7</v>
      </c>
      <c r="B10" s="25">
        <v>37461974.380000003</v>
      </c>
      <c r="C10" s="25">
        <v>37461974.380000003</v>
      </c>
      <c r="D10" s="16">
        <v>26787119.539999999</v>
      </c>
      <c r="E10" s="16">
        <v>27747275.870000001</v>
      </c>
      <c r="F10" s="20">
        <f t="shared" si="0"/>
        <v>96.539637496313247</v>
      </c>
      <c r="G10" s="20">
        <f t="shared" si="1"/>
        <v>71.504825848957282</v>
      </c>
      <c r="H10" s="21">
        <f>D10/C10*100</f>
        <v>71.504825848957282</v>
      </c>
    </row>
    <row r="11" spans="1:8" ht="15" customHeight="1" outlineLevel="2">
      <c r="A11" s="9" t="s">
        <v>8</v>
      </c>
      <c r="B11" s="25">
        <f>B12+B13+B14+B15+B16</f>
        <v>102794261.8</v>
      </c>
      <c r="C11" s="25">
        <f>C12+C13+C14+C15+C16</f>
        <v>116246661.8</v>
      </c>
      <c r="D11" s="16">
        <f>D12+D13+D14+D15+D16</f>
        <v>122023293.34</v>
      </c>
      <c r="E11" s="16">
        <f>E12+E13+E14+E15+E16</f>
        <v>71610279.420000002</v>
      </c>
      <c r="F11" s="20">
        <f t="shared" si="0"/>
        <v>170.39913030407777</v>
      </c>
      <c r="G11" s="20">
        <f t="shared" si="1"/>
        <v>118.70632776896892</v>
      </c>
      <c r="H11" s="21">
        <f t="shared" si="2"/>
        <v>104.96928810733385</v>
      </c>
    </row>
    <row r="12" spans="1:8" ht="25.5" customHeight="1" outlineLevel="3">
      <c r="A12" s="9" t="s">
        <v>9</v>
      </c>
      <c r="B12" s="25">
        <v>89549558.799999997</v>
      </c>
      <c r="C12" s="25">
        <v>103001958.8</v>
      </c>
      <c r="D12" s="16">
        <v>106829659.63</v>
      </c>
      <c r="E12" s="16">
        <v>63085924.549999997</v>
      </c>
      <c r="F12" s="20">
        <f t="shared" si="0"/>
        <v>169.33992866400814</v>
      </c>
      <c r="G12" s="20">
        <f t="shared" si="1"/>
        <v>119.29669008039825</v>
      </c>
      <c r="H12" s="21">
        <f t="shared" si="2"/>
        <v>103.71614372638514</v>
      </c>
    </row>
    <row r="13" spans="1:8" ht="15" customHeight="1" outlineLevel="3">
      <c r="A13" s="9" t="s">
        <v>10</v>
      </c>
      <c r="B13" s="25">
        <v>0</v>
      </c>
      <c r="C13" s="25">
        <v>0</v>
      </c>
      <c r="D13" s="16">
        <v>162727.67999999999</v>
      </c>
      <c r="E13" s="16">
        <v>-220017.33</v>
      </c>
      <c r="F13" s="20">
        <f t="shared" si="0"/>
        <v>-73.961301139323893</v>
      </c>
      <c r="G13" s="20" t="e">
        <f t="shared" si="1"/>
        <v>#DIV/0!</v>
      </c>
      <c r="H13" s="21" t="e">
        <f t="shared" si="2"/>
        <v>#DIV/0!</v>
      </c>
    </row>
    <row r="14" spans="1:8" ht="15" customHeight="1" outlineLevel="3">
      <c r="A14" s="9" t="s">
        <v>11</v>
      </c>
      <c r="B14" s="25">
        <v>267000</v>
      </c>
      <c r="C14" s="25">
        <v>267000</v>
      </c>
      <c r="D14" s="16">
        <v>2333158.02</v>
      </c>
      <c r="E14" s="16">
        <v>324867.75</v>
      </c>
      <c r="F14" s="20">
        <f t="shared" si="0"/>
        <v>718.18702225751872</v>
      </c>
      <c r="G14" s="20">
        <f t="shared" si="1"/>
        <v>873.8419550561797</v>
      </c>
      <c r="H14" s="21">
        <f t="shared" si="2"/>
        <v>873.8419550561797</v>
      </c>
    </row>
    <row r="15" spans="1:8" ht="15" customHeight="1" outlineLevel="3">
      <c r="A15" s="9" t="s">
        <v>12</v>
      </c>
      <c r="B15" s="25">
        <v>12977703</v>
      </c>
      <c r="C15" s="25">
        <v>12977703</v>
      </c>
      <c r="D15" s="16">
        <v>12697748.01</v>
      </c>
      <c r="E15" s="16">
        <v>8419504.4499999993</v>
      </c>
      <c r="F15" s="20">
        <f t="shared" si="0"/>
        <v>150.81348415939135</v>
      </c>
      <c r="G15" s="20">
        <f t="shared" si="1"/>
        <v>97.842800147298789</v>
      </c>
      <c r="H15" s="21">
        <f t="shared" si="2"/>
        <v>97.842800147298789</v>
      </c>
    </row>
    <row r="16" spans="1:8" ht="15" customHeight="1" outlineLevel="3">
      <c r="A16" s="9" t="s">
        <v>13</v>
      </c>
      <c r="B16" s="25">
        <v>0</v>
      </c>
      <c r="C16" s="25">
        <v>0</v>
      </c>
      <c r="D16" s="16"/>
      <c r="E16" s="16"/>
      <c r="F16" s="20"/>
      <c r="G16" s="20"/>
      <c r="H16" s="21"/>
    </row>
    <row r="17" spans="1:8" ht="15" customHeight="1" outlineLevel="2">
      <c r="A17" s="9" t="s">
        <v>14</v>
      </c>
      <c r="B17" s="25">
        <v>23792822</v>
      </c>
      <c r="C17" s="25">
        <v>23792822</v>
      </c>
      <c r="D17" s="16">
        <v>14880743.99</v>
      </c>
      <c r="E17" s="16">
        <v>18603425.789999999</v>
      </c>
      <c r="F17" s="20">
        <f t="shared" si="0"/>
        <v>79.989267342356513</v>
      </c>
      <c r="G17" s="20">
        <f t="shared" si="1"/>
        <v>62.542997169482462</v>
      </c>
      <c r="H17" s="21">
        <f t="shared" si="2"/>
        <v>62.542997169482462</v>
      </c>
    </row>
    <row r="18" spans="1:8" ht="15" customHeight="1" outlineLevel="2">
      <c r="A18" s="9" t="s">
        <v>15</v>
      </c>
      <c r="B18" s="25">
        <v>10015527</v>
      </c>
      <c r="C18" s="25">
        <v>10015527</v>
      </c>
      <c r="D18" s="16">
        <v>9319970.9800000004</v>
      </c>
      <c r="E18" s="16">
        <v>7438522.5499999998</v>
      </c>
      <c r="F18" s="20">
        <f t="shared" si="0"/>
        <v>125.29330814490845</v>
      </c>
      <c r="G18" s="20">
        <f t="shared" si="1"/>
        <v>93.055222955317291</v>
      </c>
      <c r="H18" s="21">
        <f t="shared" si="2"/>
        <v>93.055222955317291</v>
      </c>
    </row>
    <row r="19" spans="1:8" ht="25.5" outlineLevel="2">
      <c r="A19" s="9" t="s">
        <v>16</v>
      </c>
      <c r="B19" s="25"/>
      <c r="C19" s="25"/>
      <c r="D19" s="16">
        <v>0</v>
      </c>
      <c r="E19" s="16">
        <v>0</v>
      </c>
      <c r="F19" s="20"/>
      <c r="G19" s="20"/>
      <c r="H19" s="21"/>
    </row>
    <row r="20" spans="1:8" s="2" customFormat="1" ht="14.25" outlineLevel="2">
      <c r="A20" s="7" t="s">
        <v>17</v>
      </c>
      <c r="B20" s="22">
        <f>B21+B22+B23+B26+B28+B29</f>
        <v>48691478.75</v>
      </c>
      <c r="C20" s="22">
        <f>C21+C22+C23+C26+C28+C29</f>
        <v>48785251.299999997</v>
      </c>
      <c r="D20" s="18">
        <f>D21+D22+D23+D26+D28+D29</f>
        <v>46655873.280000001</v>
      </c>
      <c r="E20" s="18">
        <f>E21+E22+E23+E26+E28+E29</f>
        <v>36807824.850000009</v>
      </c>
      <c r="F20" s="24">
        <f t="shared" si="0"/>
        <v>126.75531213847316</v>
      </c>
      <c r="G20" s="24">
        <f t="shared" si="1"/>
        <v>95.819380470140274</v>
      </c>
      <c r="H20" s="21">
        <f t="shared" si="2"/>
        <v>95.635201288796083</v>
      </c>
    </row>
    <row r="21" spans="1:8" ht="25.5" outlineLevel="2">
      <c r="A21" s="9" t="s">
        <v>18</v>
      </c>
      <c r="B21" s="25">
        <v>11534272.75</v>
      </c>
      <c r="C21" s="25">
        <v>11534272.75</v>
      </c>
      <c r="D21" s="16">
        <v>9193818.1699999999</v>
      </c>
      <c r="E21" s="16">
        <v>8880833</v>
      </c>
      <c r="F21" s="20">
        <f t="shared" si="0"/>
        <v>103.52427717084647</v>
      </c>
      <c r="G21" s="20">
        <f t="shared" si="1"/>
        <v>79.70869398766385</v>
      </c>
      <c r="H21" s="21">
        <f t="shared" si="2"/>
        <v>79.70869398766385</v>
      </c>
    </row>
    <row r="22" spans="1:8" outlineLevel="2">
      <c r="A22" s="9" t="s">
        <v>19</v>
      </c>
      <c r="B22" s="25">
        <v>2650000</v>
      </c>
      <c r="C22" s="25">
        <v>2650000</v>
      </c>
      <c r="D22" s="16">
        <v>1078243.48</v>
      </c>
      <c r="E22" s="16">
        <v>1969546.55</v>
      </c>
      <c r="F22" s="20">
        <f t="shared" si="0"/>
        <v>54.745772827760788</v>
      </c>
      <c r="G22" s="20">
        <f t="shared" si="1"/>
        <v>40.68843320754717</v>
      </c>
      <c r="H22" s="21">
        <f t="shared" si="2"/>
        <v>40.68843320754717</v>
      </c>
    </row>
    <row r="23" spans="1:8" ht="25.5" outlineLevel="2">
      <c r="A23" s="9" t="s">
        <v>20</v>
      </c>
      <c r="B23" s="25">
        <f>B24+B25</f>
        <v>22340000</v>
      </c>
      <c r="C23" s="25">
        <f>C24+C25</f>
        <v>22340000</v>
      </c>
      <c r="D23" s="16">
        <f>D24+D25</f>
        <v>16834565.190000001</v>
      </c>
      <c r="E23" s="16">
        <f>E24+E25</f>
        <v>16410171.710000001</v>
      </c>
      <c r="F23" s="20">
        <f t="shared" si="0"/>
        <v>102.58616111701858</v>
      </c>
      <c r="G23" s="20">
        <f t="shared" si="1"/>
        <v>75.35615572963296</v>
      </c>
      <c r="H23" s="21">
        <f t="shared" si="2"/>
        <v>75.35615572963296</v>
      </c>
    </row>
    <row r="24" spans="1:8" ht="15" customHeight="1" outlineLevel="3">
      <c r="A24" s="9" t="s">
        <v>21</v>
      </c>
      <c r="B24" s="25">
        <v>22340000</v>
      </c>
      <c r="C24" s="25">
        <v>22340000</v>
      </c>
      <c r="D24" s="16">
        <v>16389326.24</v>
      </c>
      <c r="E24" s="16">
        <v>16170557.630000001</v>
      </c>
      <c r="F24" s="20">
        <f t="shared" si="0"/>
        <v>101.35288228770871</v>
      </c>
      <c r="G24" s="20">
        <f t="shared" si="1"/>
        <v>73.36314341987466</v>
      </c>
      <c r="H24" s="21">
        <f t="shared" si="2"/>
        <v>73.36314341987466</v>
      </c>
    </row>
    <row r="25" spans="1:8" ht="15" customHeight="1" outlineLevel="3">
      <c r="A25" s="9" t="s">
        <v>22</v>
      </c>
      <c r="B25" s="25"/>
      <c r="C25" s="25"/>
      <c r="D25" s="16">
        <v>445238.95</v>
      </c>
      <c r="E25" s="16">
        <v>239614.07999999999</v>
      </c>
      <c r="F25" s="20">
        <f t="shared" si="0"/>
        <v>185.81501971837383</v>
      </c>
      <c r="G25" s="20"/>
      <c r="H25" s="21"/>
    </row>
    <row r="26" spans="1:8" ht="25.5" customHeight="1" outlineLevel="2">
      <c r="A26" s="9" t="s">
        <v>23</v>
      </c>
      <c r="B26" s="25">
        <v>10067206</v>
      </c>
      <c r="C26" s="25">
        <v>10067206</v>
      </c>
      <c r="D26" s="16">
        <v>17371291.960000001</v>
      </c>
      <c r="E26" s="16">
        <v>7883066.9699999997</v>
      </c>
      <c r="F26" s="20">
        <f t="shared" si="0"/>
        <v>220.36210051378015</v>
      </c>
      <c r="G26" s="20">
        <f t="shared" si="1"/>
        <v>172.55325817312172</v>
      </c>
      <c r="H26" s="21">
        <f t="shared" si="2"/>
        <v>172.55325817312172</v>
      </c>
    </row>
    <row r="27" spans="1:8" ht="25.5" outlineLevel="3">
      <c r="A27" s="9" t="s">
        <v>24</v>
      </c>
      <c r="B27" s="25">
        <v>10067206</v>
      </c>
      <c r="C27" s="25">
        <v>10067206</v>
      </c>
      <c r="D27" s="16">
        <v>17371291.960000001</v>
      </c>
      <c r="E27" s="16">
        <v>7883066.9699999997</v>
      </c>
      <c r="F27" s="20">
        <f t="shared" si="0"/>
        <v>220.36210051378015</v>
      </c>
      <c r="G27" s="20">
        <f t="shared" si="1"/>
        <v>172.55325817312172</v>
      </c>
      <c r="H27" s="21">
        <f t="shared" si="2"/>
        <v>172.55325817312172</v>
      </c>
    </row>
    <row r="28" spans="1:8" outlineLevel="2">
      <c r="A28" s="9" t="s">
        <v>25</v>
      </c>
      <c r="B28" s="25">
        <v>2100000</v>
      </c>
      <c r="C28" s="25">
        <v>2100000</v>
      </c>
      <c r="D28" s="16">
        <v>1891594.65</v>
      </c>
      <c r="E28" s="16">
        <v>1556304.24</v>
      </c>
      <c r="F28" s="20">
        <f t="shared" si="0"/>
        <v>121.5440144274104</v>
      </c>
      <c r="G28" s="20">
        <f t="shared" si="1"/>
        <v>90.07593571428572</v>
      </c>
      <c r="H28" s="21">
        <f t="shared" si="2"/>
        <v>90.07593571428572</v>
      </c>
    </row>
    <row r="29" spans="1:8" ht="15" customHeight="1" outlineLevel="2">
      <c r="A29" s="9" t="s">
        <v>26</v>
      </c>
      <c r="B29" s="25">
        <f>B30+B31</f>
        <v>0</v>
      </c>
      <c r="C29" s="25">
        <f>C30+C31+C32</f>
        <v>93772.55</v>
      </c>
      <c r="D29" s="25">
        <f t="shared" ref="D29" si="3">D30+D31+D32</f>
        <v>286359.83</v>
      </c>
      <c r="E29" s="25">
        <f>E30+E31+E32</f>
        <v>107902.38</v>
      </c>
      <c r="F29" s="20"/>
      <c r="G29" s="20"/>
      <c r="H29" s="21"/>
    </row>
    <row r="30" spans="1:8" ht="15" customHeight="1" outlineLevel="3">
      <c r="A30" s="9" t="s">
        <v>27</v>
      </c>
      <c r="B30" s="25"/>
      <c r="C30" s="25"/>
      <c r="D30" s="16">
        <v>13986.39</v>
      </c>
      <c r="E30" s="16">
        <v>-6307.19</v>
      </c>
      <c r="F30" s="20"/>
      <c r="G30" s="20"/>
      <c r="H30" s="21"/>
    </row>
    <row r="31" spans="1:8" ht="15" customHeight="1" outlineLevel="3">
      <c r="A31" s="9" t="s">
        <v>28</v>
      </c>
      <c r="B31" s="25"/>
      <c r="C31" s="25"/>
      <c r="D31" s="16">
        <v>179935.75</v>
      </c>
      <c r="E31" s="16">
        <v>40172.269999999997</v>
      </c>
      <c r="F31" s="20"/>
      <c r="G31" s="20"/>
      <c r="H31" s="21"/>
    </row>
    <row r="32" spans="1:8" ht="15" customHeight="1" outlineLevel="3">
      <c r="A32" s="9" t="s">
        <v>47</v>
      </c>
      <c r="B32" s="25"/>
      <c r="C32" s="25">
        <v>93772.55</v>
      </c>
      <c r="D32" s="16">
        <v>92437.69</v>
      </c>
      <c r="E32" s="16">
        <v>74037.3</v>
      </c>
      <c r="F32" s="20"/>
      <c r="G32" s="20"/>
      <c r="H32" s="21"/>
    </row>
    <row r="33" spans="1:8">
      <c r="A33" s="5" t="s">
        <v>29</v>
      </c>
      <c r="B33" s="26">
        <f>B34+B40+B41</f>
        <v>1793720472.03</v>
      </c>
      <c r="C33" s="26">
        <f>C34+C40+C41+C39</f>
        <v>1871070557.4100001</v>
      </c>
      <c r="D33" s="26">
        <f>D34+D40+D41+D39</f>
        <v>1234825567.1800003</v>
      </c>
      <c r="E33" s="26">
        <f>E34+E39+E40+E41</f>
        <v>1262077522.8100002</v>
      </c>
      <c r="F33" s="24">
        <f t="shared" si="0"/>
        <v>97.840706681050477</v>
      </c>
      <c r="G33" s="24">
        <f t="shared" si="1"/>
        <v>68.841582979900778</v>
      </c>
      <c r="H33" s="21">
        <f t="shared" si="2"/>
        <v>65.995670889572878</v>
      </c>
    </row>
    <row r="34" spans="1:8" ht="46.5" customHeight="1">
      <c r="A34" s="11" t="s">
        <v>30</v>
      </c>
      <c r="B34" s="26">
        <f>B35+B36+B37+B38</f>
        <v>1793720472.03</v>
      </c>
      <c r="C34" s="26">
        <f>C35+C36+C37+C38</f>
        <v>1871070557.4100001</v>
      </c>
      <c r="D34" s="26">
        <f>D35+D36+D37+D38</f>
        <v>1234184464.0900002</v>
      </c>
      <c r="E34" s="26">
        <f>E35+E36+E37+E38</f>
        <v>1263881733.5300002</v>
      </c>
      <c r="F34" s="24">
        <f t="shared" si="0"/>
        <v>97.650312631937794</v>
      </c>
      <c r="G34" s="24">
        <f t="shared" si="1"/>
        <v>68.805841452723215</v>
      </c>
      <c r="H34" s="21">
        <f t="shared" si="2"/>
        <v>65.961406917673941</v>
      </c>
    </row>
    <row r="35" spans="1:8">
      <c r="A35" s="12" t="s">
        <v>31</v>
      </c>
      <c r="B35" s="28"/>
      <c r="C35" s="29">
        <v>2460780</v>
      </c>
      <c r="D35" s="29">
        <v>1731660</v>
      </c>
      <c r="E35" s="29">
        <v>1458240</v>
      </c>
      <c r="F35" s="20"/>
      <c r="G35" s="20"/>
      <c r="H35" s="21"/>
    </row>
    <row r="36" spans="1:8" ht="26.25">
      <c r="A36" s="12" t="s">
        <v>32</v>
      </c>
      <c r="B36" s="28">
        <v>353329198.44999999</v>
      </c>
      <c r="C36" s="29">
        <v>385499701.73000002</v>
      </c>
      <c r="D36" s="29">
        <v>187350026.81</v>
      </c>
      <c r="E36" s="29">
        <v>185480687.06</v>
      </c>
      <c r="F36" s="20">
        <f t="shared" si="0"/>
        <v>101.00783525208492</v>
      </c>
      <c r="G36" s="20">
        <f t="shared" si="1"/>
        <v>53.024213009248967</v>
      </c>
      <c r="H36" s="21">
        <f t="shared" si="2"/>
        <v>48.599266346830539</v>
      </c>
    </row>
    <row r="37" spans="1:8">
      <c r="A37" s="12" t="s">
        <v>33</v>
      </c>
      <c r="B37" s="28">
        <v>1252074088.5</v>
      </c>
      <c r="C37" s="29">
        <v>1272151062.1800001</v>
      </c>
      <c r="D37" s="29">
        <v>917418965.63</v>
      </c>
      <c r="E37" s="29">
        <v>962837666.08000004</v>
      </c>
      <c r="F37" s="20">
        <f t="shared" si="0"/>
        <v>95.282828866166696</v>
      </c>
      <c r="G37" s="20">
        <f t="shared" si="1"/>
        <v>73.271939261124643</v>
      </c>
      <c r="H37" s="21">
        <f t="shared" si="2"/>
        <v>72.115568103828849</v>
      </c>
    </row>
    <row r="38" spans="1:8">
      <c r="A38" s="12" t="s">
        <v>34</v>
      </c>
      <c r="B38" s="28">
        <v>188317185.08000001</v>
      </c>
      <c r="C38" s="29">
        <v>210959013.5</v>
      </c>
      <c r="D38" s="29">
        <v>127683811.65000001</v>
      </c>
      <c r="E38" s="29">
        <v>114105140.39</v>
      </c>
      <c r="F38" s="20">
        <f t="shared" si="0"/>
        <v>111.90013983032618</v>
      </c>
      <c r="G38" s="20">
        <f t="shared" si="1"/>
        <v>67.802527738378188</v>
      </c>
      <c r="H38" s="21">
        <f t="shared" si="2"/>
        <v>60.52541179995611</v>
      </c>
    </row>
    <row r="39" spans="1:8">
      <c r="A39" s="12" t="s">
        <v>56</v>
      </c>
      <c r="B39" s="28"/>
      <c r="C39" s="29"/>
      <c r="D39" s="29">
        <v>0</v>
      </c>
      <c r="E39" s="29"/>
      <c r="F39" s="20" t="e">
        <f t="shared" si="0"/>
        <v>#DIV/0!</v>
      </c>
      <c r="G39" s="20"/>
      <c r="H39" s="21"/>
    </row>
    <row r="40" spans="1:8" ht="51.75">
      <c r="A40" s="12" t="s">
        <v>35</v>
      </c>
      <c r="B40" s="28"/>
      <c r="C40" s="29"/>
      <c r="D40" s="29">
        <v>882041.69</v>
      </c>
      <c r="E40" s="29">
        <v>30746</v>
      </c>
      <c r="F40" s="20">
        <f t="shared" si="0"/>
        <v>2868.8014375853768</v>
      </c>
      <c r="G40" s="20"/>
      <c r="H40" s="21"/>
    </row>
    <row r="41" spans="1:8" ht="39">
      <c r="A41" s="12" t="s">
        <v>36</v>
      </c>
      <c r="B41" s="28"/>
      <c r="C41" s="29"/>
      <c r="D41" s="29">
        <v>-240938.6</v>
      </c>
      <c r="E41" s="29">
        <v>-1834956.72</v>
      </c>
      <c r="F41" s="20">
        <f t="shared" si="0"/>
        <v>13.130478630580452</v>
      </c>
      <c r="G41" s="20"/>
      <c r="H41" s="21"/>
    </row>
    <row r="42" spans="1:8" s="2" customFormat="1" ht="14.25">
      <c r="A42" s="43" t="s">
        <v>37</v>
      </c>
      <c r="B42" s="44">
        <v>-42167000</v>
      </c>
      <c r="C42" s="44">
        <v>-99925973.629999995</v>
      </c>
      <c r="D42" s="44">
        <v>93945926.519999996</v>
      </c>
      <c r="E42" s="44">
        <v>9326862.3499999996</v>
      </c>
      <c r="F42" s="45">
        <f t="shared" si="0"/>
        <v>1007.2618528566576</v>
      </c>
      <c r="G42" s="45">
        <f t="shared" si="1"/>
        <v>-222.79490245926908</v>
      </c>
      <c r="H42" s="46">
        <f t="shared" si="2"/>
        <v>-94.015522798764451</v>
      </c>
    </row>
    <row r="43" spans="1:8">
      <c r="E43" s="39"/>
      <c r="F43" s="4"/>
    </row>
    <row r="44" spans="1:8">
      <c r="E44" s="39"/>
      <c r="F44" s="4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D7" sqref="D7"/>
    </sheetView>
  </sheetViews>
  <sheetFormatPr defaultRowHeight="15" outlineLevelRow="3"/>
  <cols>
    <col min="1" max="1" width="62.85546875" style="1" customWidth="1"/>
    <col min="2" max="4" width="17.28515625" style="1" bestFit="1" customWidth="1"/>
    <col min="5" max="5" width="17.28515625" style="40" bestFit="1" customWidth="1"/>
    <col min="6" max="6" width="11.7109375" style="1" customWidth="1"/>
    <col min="7" max="7" width="9.28515625" style="1" customWidth="1"/>
    <col min="8" max="8" width="7.7109375" style="1" customWidth="1"/>
    <col min="9" max="254" width="9.140625" style="1"/>
    <col min="255" max="255" width="0" style="1" hidden="1" customWidth="1"/>
    <col min="256" max="256" width="62.85546875" style="1" customWidth="1"/>
    <col min="257" max="258" width="17.28515625" style="1" bestFit="1" customWidth="1"/>
    <col min="259" max="259" width="15.7109375" style="1" customWidth="1"/>
    <col min="260" max="261" width="17.28515625" style="1" bestFit="1" customWidth="1"/>
    <col min="262" max="262" width="15" style="1" customWidth="1"/>
    <col min="263" max="263" width="16.7109375" style="1" customWidth="1"/>
    <col min="264" max="264" width="14.7109375" style="1" customWidth="1"/>
    <col min="265" max="510" width="9.140625" style="1"/>
    <col min="511" max="511" width="0" style="1" hidden="1" customWidth="1"/>
    <col min="512" max="512" width="62.85546875" style="1" customWidth="1"/>
    <col min="513" max="514" width="17.28515625" style="1" bestFit="1" customWidth="1"/>
    <col min="515" max="515" width="15.7109375" style="1" customWidth="1"/>
    <col min="516" max="517" width="17.28515625" style="1" bestFit="1" customWidth="1"/>
    <col min="518" max="518" width="15" style="1" customWidth="1"/>
    <col min="519" max="519" width="16.7109375" style="1" customWidth="1"/>
    <col min="520" max="520" width="14.7109375" style="1" customWidth="1"/>
    <col min="521" max="766" width="9.140625" style="1"/>
    <col min="767" max="767" width="0" style="1" hidden="1" customWidth="1"/>
    <col min="768" max="768" width="62.85546875" style="1" customWidth="1"/>
    <col min="769" max="770" width="17.28515625" style="1" bestFit="1" customWidth="1"/>
    <col min="771" max="771" width="15.7109375" style="1" customWidth="1"/>
    <col min="772" max="773" width="17.28515625" style="1" bestFit="1" customWidth="1"/>
    <col min="774" max="774" width="15" style="1" customWidth="1"/>
    <col min="775" max="775" width="16.7109375" style="1" customWidth="1"/>
    <col min="776" max="776" width="14.7109375" style="1" customWidth="1"/>
    <col min="777" max="1022" width="9.140625" style="1"/>
    <col min="1023" max="1023" width="0" style="1" hidden="1" customWidth="1"/>
    <col min="1024" max="1024" width="62.85546875" style="1" customWidth="1"/>
    <col min="1025" max="1026" width="17.28515625" style="1" bestFit="1" customWidth="1"/>
    <col min="1027" max="1027" width="15.7109375" style="1" customWidth="1"/>
    <col min="1028" max="1029" width="17.28515625" style="1" bestFit="1" customWidth="1"/>
    <col min="1030" max="1030" width="15" style="1" customWidth="1"/>
    <col min="1031" max="1031" width="16.7109375" style="1" customWidth="1"/>
    <col min="1032" max="1032" width="14.7109375" style="1" customWidth="1"/>
    <col min="1033" max="1278" width="9.140625" style="1"/>
    <col min="1279" max="1279" width="0" style="1" hidden="1" customWidth="1"/>
    <col min="1280" max="1280" width="62.85546875" style="1" customWidth="1"/>
    <col min="1281" max="1282" width="17.28515625" style="1" bestFit="1" customWidth="1"/>
    <col min="1283" max="1283" width="15.7109375" style="1" customWidth="1"/>
    <col min="1284" max="1285" width="17.28515625" style="1" bestFit="1" customWidth="1"/>
    <col min="1286" max="1286" width="15" style="1" customWidth="1"/>
    <col min="1287" max="1287" width="16.7109375" style="1" customWidth="1"/>
    <col min="1288" max="1288" width="14.7109375" style="1" customWidth="1"/>
    <col min="1289" max="1534" width="9.140625" style="1"/>
    <col min="1535" max="1535" width="0" style="1" hidden="1" customWidth="1"/>
    <col min="1536" max="1536" width="62.85546875" style="1" customWidth="1"/>
    <col min="1537" max="1538" width="17.28515625" style="1" bestFit="1" customWidth="1"/>
    <col min="1539" max="1539" width="15.7109375" style="1" customWidth="1"/>
    <col min="1540" max="1541" width="17.28515625" style="1" bestFit="1" customWidth="1"/>
    <col min="1542" max="1542" width="15" style="1" customWidth="1"/>
    <col min="1543" max="1543" width="16.7109375" style="1" customWidth="1"/>
    <col min="1544" max="1544" width="14.7109375" style="1" customWidth="1"/>
    <col min="1545" max="1790" width="9.140625" style="1"/>
    <col min="1791" max="1791" width="0" style="1" hidden="1" customWidth="1"/>
    <col min="1792" max="1792" width="62.85546875" style="1" customWidth="1"/>
    <col min="1793" max="1794" width="17.28515625" style="1" bestFit="1" customWidth="1"/>
    <col min="1795" max="1795" width="15.7109375" style="1" customWidth="1"/>
    <col min="1796" max="1797" width="17.28515625" style="1" bestFit="1" customWidth="1"/>
    <col min="1798" max="1798" width="15" style="1" customWidth="1"/>
    <col min="1799" max="1799" width="16.7109375" style="1" customWidth="1"/>
    <col min="1800" max="1800" width="14.7109375" style="1" customWidth="1"/>
    <col min="1801" max="2046" width="9.140625" style="1"/>
    <col min="2047" max="2047" width="0" style="1" hidden="1" customWidth="1"/>
    <col min="2048" max="2048" width="62.85546875" style="1" customWidth="1"/>
    <col min="2049" max="2050" width="17.28515625" style="1" bestFit="1" customWidth="1"/>
    <col min="2051" max="2051" width="15.7109375" style="1" customWidth="1"/>
    <col min="2052" max="2053" width="17.28515625" style="1" bestFit="1" customWidth="1"/>
    <col min="2054" max="2054" width="15" style="1" customWidth="1"/>
    <col min="2055" max="2055" width="16.7109375" style="1" customWidth="1"/>
    <col min="2056" max="2056" width="14.7109375" style="1" customWidth="1"/>
    <col min="2057" max="2302" width="9.140625" style="1"/>
    <col min="2303" max="2303" width="0" style="1" hidden="1" customWidth="1"/>
    <col min="2304" max="2304" width="62.85546875" style="1" customWidth="1"/>
    <col min="2305" max="2306" width="17.28515625" style="1" bestFit="1" customWidth="1"/>
    <col min="2307" max="2307" width="15.7109375" style="1" customWidth="1"/>
    <col min="2308" max="2309" width="17.28515625" style="1" bestFit="1" customWidth="1"/>
    <col min="2310" max="2310" width="15" style="1" customWidth="1"/>
    <col min="2311" max="2311" width="16.7109375" style="1" customWidth="1"/>
    <col min="2312" max="2312" width="14.7109375" style="1" customWidth="1"/>
    <col min="2313" max="2558" width="9.140625" style="1"/>
    <col min="2559" max="2559" width="0" style="1" hidden="1" customWidth="1"/>
    <col min="2560" max="2560" width="62.85546875" style="1" customWidth="1"/>
    <col min="2561" max="2562" width="17.28515625" style="1" bestFit="1" customWidth="1"/>
    <col min="2563" max="2563" width="15.7109375" style="1" customWidth="1"/>
    <col min="2564" max="2565" width="17.28515625" style="1" bestFit="1" customWidth="1"/>
    <col min="2566" max="2566" width="15" style="1" customWidth="1"/>
    <col min="2567" max="2567" width="16.7109375" style="1" customWidth="1"/>
    <col min="2568" max="2568" width="14.7109375" style="1" customWidth="1"/>
    <col min="2569" max="2814" width="9.140625" style="1"/>
    <col min="2815" max="2815" width="0" style="1" hidden="1" customWidth="1"/>
    <col min="2816" max="2816" width="62.85546875" style="1" customWidth="1"/>
    <col min="2817" max="2818" width="17.28515625" style="1" bestFit="1" customWidth="1"/>
    <col min="2819" max="2819" width="15.7109375" style="1" customWidth="1"/>
    <col min="2820" max="2821" width="17.28515625" style="1" bestFit="1" customWidth="1"/>
    <col min="2822" max="2822" width="15" style="1" customWidth="1"/>
    <col min="2823" max="2823" width="16.7109375" style="1" customWidth="1"/>
    <col min="2824" max="2824" width="14.7109375" style="1" customWidth="1"/>
    <col min="2825" max="3070" width="9.140625" style="1"/>
    <col min="3071" max="3071" width="0" style="1" hidden="1" customWidth="1"/>
    <col min="3072" max="3072" width="62.85546875" style="1" customWidth="1"/>
    <col min="3073" max="3074" width="17.28515625" style="1" bestFit="1" customWidth="1"/>
    <col min="3075" max="3075" width="15.7109375" style="1" customWidth="1"/>
    <col min="3076" max="3077" width="17.28515625" style="1" bestFit="1" customWidth="1"/>
    <col min="3078" max="3078" width="15" style="1" customWidth="1"/>
    <col min="3079" max="3079" width="16.7109375" style="1" customWidth="1"/>
    <col min="3080" max="3080" width="14.7109375" style="1" customWidth="1"/>
    <col min="3081" max="3326" width="9.140625" style="1"/>
    <col min="3327" max="3327" width="0" style="1" hidden="1" customWidth="1"/>
    <col min="3328" max="3328" width="62.85546875" style="1" customWidth="1"/>
    <col min="3329" max="3330" width="17.28515625" style="1" bestFit="1" customWidth="1"/>
    <col min="3331" max="3331" width="15.7109375" style="1" customWidth="1"/>
    <col min="3332" max="3333" width="17.28515625" style="1" bestFit="1" customWidth="1"/>
    <col min="3334" max="3334" width="15" style="1" customWidth="1"/>
    <col min="3335" max="3335" width="16.7109375" style="1" customWidth="1"/>
    <col min="3336" max="3336" width="14.7109375" style="1" customWidth="1"/>
    <col min="3337" max="3582" width="9.140625" style="1"/>
    <col min="3583" max="3583" width="0" style="1" hidden="1" customWidth="1"/>
    <col min="3584" max="3584" width="62.85546875" style="1" customWidth="1"/>
    <col min="3585" max="3586" width="17.28515625" style="1" bestFit="1" customWidth="1"/>
    <col min="3587" max="3587" width="15.7109375" style="1" customWidth="1"/>
    <col min="3588" max="3589" width="17.28515625" style="1" bestFit="1" customWidth="1"/>
    <col min="3590" max="3590" width="15" style="1" customWidth="1"/>
    <col min="3591" max="3591" width="16.7109375" style="1" customWidth="1"/>
    <col min="3592" max="3592" width="14.7109375" style="1" customWidth="1"/>
    <col min="3593" max="3838" width="9.140625" style="1"/>
    <col min="3839" max="3839" width="0" style="1" hidden="1" customWidth="1"/>
    <col min="3840" max="3840" width="62.85546875" style="1" customWidth="1"/>
    <col min="3841" max="3842" width="17.28515625" style="1" bestFit="1" customWidth="1"/>
    <col min="3843" max="3843" width="15.7109375" style="1" customWidth="1"/>
    <col min="3844" max="3845" width="17.28515625" style="1" bestFit="1" customWidth="1"/>
    <col min="3846" max="3846" width="15" style="1" customWidth="1"/>
    <col min="3847" max="3847" width="16.7109375" style="1" customWidth="1"/>
    <col min="3848" max="3848" width="14.7109375" style="1" customWidth="1"/>
    <col min="3849" max="4094" width="9.140625" style="1"/>
    <col min="4095" max="4095" width="0" style="1" hidden="1" customWidth="1"/>
    <col min="4096" max="4096" width="62.85546875" style="1" customWidth="1"/>
    <col min="4097" max="4098" width="17.28515625" style="1" bestFit="1" customWidth="1"/>
    <col min="4099" max="4099" width="15.7109375" style="1" customWidth="1"/>
    <col min="4100" max="4101" width="17.28515625" style="1" bestFit="1" customWidth="1"/>
    <col min="4102" max="4102" width="15" style="1" customWidth="1"/>
    <col min="4103" max="4103" width="16.7109375" style="1" customWidth="1"/>
    <col min="4104" max="4104" width="14.7109375" style="1" customWidth="1"/>
    <col min="4105" max="4350" width="9.140625" style="1"/>
    <col min="4351" max="4351" width="0" style="1" hidden="1" customWidth="1"/>
    <col min="4352" max="4352" width="62.85546875" style="1" customWidth="1"/>
    <col min="4353" max="4354" width="17.28515625" style="1" bestFit="1" customWidth="1"/>
    <col min="4355" max="4355" width="15.7109375" style="1" customWidth="1"/>
    <col min="4356" max="4357" width="17.28515625" style="1" bestFit="1" customWidth="1"/>
    <col min="4358" max="4358" width="15" style="1" customWidth="1"/>
    <col min="4359" max="4359" width="16.7109375" style="1" customWidth="1"/>
    <col min="4360" max="4360" width="14.7109375" style="1" customWidth="1"/>
    <col min="4361" max="4606" width="9.140625" style="1"/>
    <col min="4607" max="4607" width="0" style="1" hidden="1" customWidth="1"/>
    <col min="4608" max="4608" width="62.85546875" style="1" customWidth="1"/>
    <col min="4609" max="4610" width="17.28515625" style="1" bestFit="1" customWidth="1"/>
    <col min="4611" max="4611" width="15.7109375" style="1" customWidth="1"/>
    <col min="4612" max="4613" width="17.28515625" style="1" bestFit="1" customWidth="1"/>
    <col min="4614" max="4614" width="15" style="1" customWidth="1"/>
    <col min="4615" max="4615" width="16.7109375" style="1" customWidth="1"/>
    <col min="4616" max="4616" width="14.7109375" style="1" customWidth="1"/>
    <col min="4617" max="4862" width="9.140625" style="1"/>
    <col min="4863" max="4863" width="0" style="1" hidden="1" customWidth="1"/>
    <col min="4864" max="4864" width="62.85546875" style="1" customWidth="1"/>
    <col min="4865" max="4866" width="17.28515625" style="1" bestFit="1" customWidth="1"/>
    <col min="4867" max="4867" width="15.7109375" style="1" customWidth="1"/>
    <col min="4868" max="4869" width="17.28515625" style="1" bestFit="1" customWidth="1"/>
    <col min="4870" max="4870" width="15" style="1" customWidth="1"/>
    <col min="4871" max="4871" width="16.7109375" style="1" customWidth="1"/>
    <col min="4872" max="4872" width="14.7109375" style="1" customWidth="1"/>
    <col min="4873" max="5118" width="9.140625" style="1"/>
    <col min="5119" max="5119" width="0" style="1" hidden="1" customWidth="1"/>
    <col min="5120" max="5120" width="62.85546875" style="1" customWidth="1"/>
    <col min="5121" max="5122" width="17.28515625" style="1" bestFit="1" customWidth="1"/>
    <col min="5123" max="5123" width="15.7109375" style="1" customWidth="1"/>
    <col min="5124" max="5125" width="17.28515625" style="1" bestFit="1" customWidth="1"/>
    <col min="5126" max="5126" width="15" style="1" customWidth="1"/>
    <col min="5127" max="5127" width="16.7109375" style="1" customWidth="1"/>
    <col min="5128" max="5128" width="14.7109375" style="1" customWidth="1"/>
    <col min="5129" max="5374" width="9.140625" style="1"/>
    <col min="5375" max="5375" width="0" style="1" hidden="1" customWidth="1"/>
    <col min="5376" max="5376" width="62.85546875" style="1" customWidth="1"/>
    <col min="5377" max="5378" width="17.28515625" style="1" bestFit="1" customWidth="1"/>
    <col min="5379" max="5379" width="15.7109375" style="1" customWidth="1"/>
    <col min="5380" max="5381" width="17.28515625" style="1" bestFit="1" customWidth="1"/>
    <col min="5382" max="5382" width="15" style="1" customWidth="1"/>
    <col min="5383" max="5383" width="16.7109375" style="1" customWidth="1"/>
    <col min="5384" max="5384" width="14.7109375" style="1" customWidth="1"/>
    <col min="5385" max="5630" width="9.140625" style="1"/>
    <col min="5631" max="5631" width="0" style="1" hidden="1" customWidth="1"/>
    <col min="5632" max="5632" width="62.85546875" style="1" customWidth="1"/>
    <col min="5633" max="5634" width="17.28515625" style="1" bestFit="1" customWidth="1"/>
    <col min="5635" max="5635" width="15.7109375" style="1" customWidth="1"/>
    <col min="5636" max="5637" width="17.28515625" style="1" bestFit="1" customWidth="1"/>
    <col min="5638" max="5638" width="15" style="1" customWidth="1"/>
    <col min="5639" max="5639" width="16.7109375" style="1" customWidth="1"/>
    <col min="5640" max="5640" width="14.7109375" style="1" customWidth="1"/>
    <col min="5641" max="5886" width="9.140625" style="1"/>
    <col min="5887" max="5887" width="0" style="1" hidden="1" customWidth="1"/>
    <col min="5888" max="5888" width="62.85546875" style="1" customWidth="1"/>
    <col min="5889" max="5890" width="17.28515625" style="1" bestFit="1" customWidth="1"/>
    <col min="5891" max="5891" width="15.7109375" style="1" customWidth="1"/>
    <col min="5892" max="5893" width="17.28515625" style="1" bestFit="1" customWidth="1"/>
    <col min="5894" max="5894" width="15" style="1" customWidth="1"/>
    <col min="5895" max="5895" width="16.7109375" style="1" customWidth="1"/>
    <col min="5896" max="5896" width="14.7109375" style="1" customWidth="1"/>
    <col min="5897" max="6142" width="9.140625" style="1"/>
    <col min="6143" max="6143" width="0" style="1" hidden="1" customWidth="1"/>
    <col min="6144" max="6144" width="62.85546875" style="1" customWidth="1"/>
    <col min="6145" max="6146" width="17.28515625" style="1" bestFit="1" customWidth="1"/>
    <col min="6147" max="6147" width="15.7109375" style="1" customWidth="1"/>
    <col min="6148" max="6149" width="17.28515625" style="1" bestFit="1" customWidth="1"/>
    <col min="6150" max="6150" width="15" style="1" customWidth="1"/>
    <col min="6151" max="6151" width="16.7109375" style="1" customWidth="1"/>
    <col min="6152" max="6152" width="14.7109375" style="1" customWidth="1"/>
    <col min="6153" max="6398" width="9.140625" style="1"/>
    <col min="6399" max="6399" width="0" style="1" hidden="1" customWidth="1"/>
    <col min="6400" max="6400" width="62.85546875" style="1" customWidth="1"/>
    <col min="6401" max="6402" width="17.28515625" style="1" bestFit="1" customWidth="1"/>
    <col min="6403" max="6403" width="15.7109375" style="1" customWidth="1"/>
    <col min="6404" max="6405" width="17.28515625" style="1" bestFit="1" customWidth="1"/>
    <col min="6406" max="6406" width="15" style="1" customWidth="1"/>
    <col min="6407" max="6407" width="16.7109375" style="1" customWidth="1"/>
    <col min="6408" max="6408" width="14.7109375" style="1" customWidth="1"/>
    <col min="6409" max="6654" width="9.140625" style="1"/>
    <col min="6655" max="6655" width="0" style="1" hidden="1" customWidth="1"/>
    <col min="6656" max="6656" width="62.85546875" style="1" customWidth="1"/>
    <col min="6657" max="6658" width="17.28515625" style="1" bestFit="1" customWidth="1"/>
    <col min="6659" max="6659" width="15.7109375" style="1" customWidth="1"/>
    <col min="6660" max="6661" width="17.28515625" style="1" bestFit="1" customWidth="1"/>
    <col min="6662" max="6662" width="15" style="1" customWidth="1"/>
    <col min="6663" max="6663" width="16.7109375" style="1" customWidth="1"/>
    <col min="6664" max="6664" width="14.7109375" style="1" customWidth="1"/>
    <col min="6665" max="6910" width="9.140625" style="1"/>
    <col min="6911" max="6911" width="0" style="1" hidden="1" customWidth="1"/>
    <col min="6912" max="6912" width="62.85546875" style="1" customWidth="1"/>
    <col min="6913" max="6914" width="17.28515625" style="1" bestFit="1" customWidth="1"/>
    <col min="6915" max="6915" width="15.7109375" style="1" customWidth="1"/>
    <col min="6916" max="6917" width="17.28515625" style="1" bestFit="1" customWidth="1"/>
    <col min="6918" max="6918" width="15" style="1" customWidth="1"/>
    <col min="6919" max="6919" width="16.7109375" style="1" customWidth="1"/>
    <col min="6920" max="6920" width="14.7109375" style="1" customWidth="1"/>
    <col min="6921" max="7166" width="9.140625" style="1"/>
    <col min="7167" max="7167" width="0" style="1" hidden="1" customWidth="1"/>
    <col min="7168" max="7168" width="62.85546875" style="1" customWidth="1"/>
    <col min="7169" max="7170" width="17.28515625" style="1" bestFit="1" customWidth="1"/>
    <col min="7171" max="7171" width="15.7109375" style="1" customWidth="1"/>
    <col min="7172" max="7173" width="17.28515625" style="1" bestFit="1" customWidth="1"/>
    <col min="7174" max="7174" width="15" style="1" customWidth="1"/>
    <col min="7175" max="7175" width="16.7109375" style="1" customWidth="1"/>
    <col min="7176" max="7176" width="14.7109375" style="1" customWidth="1"/>
    <col min="7177" max="7422" width="9.140625" style="1"/>
    <col min="7423" max="7423" width="0" style="1" hidden="1" customWidth="1"/>
    <col min="7424" max="7424" width="62.85546875" style="1" customWidth="1"/>
    <col min="7425" max="7426" width="17.28515625" style="1" bestFit="1" customWidth="1"/>
    <col min="7427" max="7427" width="15.7109375" style="1" customWidth="1"/>
    <col min="7428" max="7429" width="17.28515625" style="1" bestFit="1" customWidth="1"/>
    <col min="7430" max="7430" width="15" style="1" customWidth="1"/>
    <col min="7431" max="7431" width="16.7109375" style="1" customWidth="1"/>
    <col min="7432" max="7432" width="14.7109375" style="1" customWidth="1"/>
    <col min="7433" max="7678" width="9.140625" style="1"/>
    <col min="7679" max="7679" width="0" style="1" hidden="1" customWidth="1"/>
    <col min="7680" max="7680" width="62.85546875" style="1" customWidth="1"/>
    <col min="7681" max="7682" width="17.28515625" style="1" bestFit="1" customWidth="1"/>
    <col min="7683" max="7683" width="15.7109375" style="1" customWidth="1"/>
    <col min="7684" max="7685" width="17.28515625" style="1" bestFit="1" customWidth="1"/>
    <col min="7686" max="7686" width="15" style="1" customWidth="1"/>
    <col min="7687" max="7687" width="16.7109375" style="1" customWidth="1"/>
    <col min="7688" max="7688" width="14.7109375" style="1" customWidth="1"/>
    <col min="7689" max="7934" width="9.140625" style="1"/>
    <col min="7935" max="7935" width="0" style="1" hidden="1" customWidth="1"/>
    <col min="7936" max="7936" width="62.85546875" style="1" customWidth="1"/>
    <col min="7937" max="7938" width="17.28515625" style="1" bestFit="1" customWidth="1"/>
    <col min="7939" max="7939" width="15.7109375" style="1" customWidth="1"/>
    <col min="7940" max="7941" width="17.28515625" style="1" bestFit="1" customWidth="1"/>
    <col min="7942" max="7942" width="15" style="1" customWidth="1"/>
    <col min="7943" max="7943" width="16.7109375" style="1" customWidth="1"/>
    <col min="7944" max="7944" width="14.7109375" style="1" customWidth="1"/>
    <col min="7945" max="8190" width="9.140625" style="1"/>
    <col min="8191" max="8191" width="0" style="1" hidden="1" customWidth="1"/>
    <col min="8192" max="8192" width="62.85546875" style="1" customWidth="1"/>
    <col min="8193" max="8194" width="17.28515625" style="1" bestFit="1" customWidth="1"/>
    <col min="8195" max="8195" width="15.7109375" style="1" customWidth="1"/>
    <col min="8196" max="8197" width="17.28515625" style="1" bestFit="1" customWidth="1"/>
    <col min="8198" max="8198" width="15" style="1" customWidth="1"/>
    <col min="8199" max="8199" width="16.7109375" style="1" customWidth="1"/>
    <col min="8200" max="8200" width="14.7109375" style="1" customWidth="1"/>
    <col min="8201" max="8446" width="9.140625" style="1"/>
    <col min="8447" max="8447" width="0" style="1" hidden="1" customWidth="1"/>
    <col min="8448" max="8448" width="62.85546875" style="1" customWidth="1"/>
    <col min="8449" max="8450" width="17.28515625" style="1" bestFit="1" customWidth="1"/>
    <col min="8451" max="8451" width="15.7109375" style="1" customWidth="1"/>
    <col min="8452" max="8453" width="17.28515625" style="1" bestFit="1" customWidth="1"/>
    <col min="8454" max="8454" width="15" style="1" customWidth="1"/>
    <col min="8455" max="8455" width="16.7109375" style="1" customWidth="1"/>
    <col min="8456" max="8456" width="14.7109375" style="1" customWidth="1"/>
    <col min="8457" max="8702" width="9.140625" style="1"/>
    <col min="8703" max="8703" width="0" style="1" hidden="1" customWidth="1"/>
    <col min="8704" max="8704" width="62.85546875" style="1" customWidth="1"/>
    <col min="8705" max="8706" width="17.28515625" style="1" bestFit="1" customWidth="1"/>
    <col min="8707" max="8707" width="15.7109375" style="1" customWidth="1"/>
    <col min="8708" max="8709" width="17.28515625" style="1" bestFit="1" customWidth="1"/>
    <col min="8710" max="8710" width="15" style="1" customWidth="1"/>
    <col min="8711" max="8711" width="16.7109375" style="1" customWidth="1"/>
    <col min="8712" max="8712" width="14.7109375" style="1" customWidth="1"/>
    <col min="8713" max="8958" width="9.140625" style="1"/>
    <col min="8959" max="8959" width="0" style="1" hidden="1" customWidth="1"/>
    <col min="8960" max="8960" width="62.85546875" style="1" customWidth="1"/>
    <col min="8961" max="8962" width="17.28515625" style="1" bestFit="1" customWidth="1"/>
    <col min="8963" max="8963" width="15.7109375" style="1" customWidth="1"/>
    <col min="8964" max="8965" width="17.28515625" style="1" bestFit="1" customWidth="1"/>
    <col min="8966" max="8966" width="15" style="1" customWidth="1"/>
    <col min="8967" max="8967" width="16.7109375" style="1" customWidth="1"/>
    <col min="8968" max="8968" width="14.7109375" style="1" customWidth="1"/>
    <col min="8969" max="9214" width="9.140625" style="1"/>
    <col min="9215" max="9215" width="0" style="1" hidden="1" customWidth="1"/>
    <col min="9216" max="9216" width="62.85546875" style="1" customWidth="1"/>
    <col min="9217" max="9218" width="17.28515625" style="1" bestFit="1" customWidth="1"/>
    <col min="9219" max="9219" width="15.7109375" style="1" customWidth="1"/>
    <col min="9220" max="9221" width="17.28515625" style="1" bestFit="1" customWidth="1"/>
    <col min="9222" max="9222" width="15" style="1" customWidth="1"/>
    <col min="9223" max="9223" width="16.7109375" style="1" customWidth="1"/>
    <col min="9224" max="9224" width="14.7109375" style="1" customWidth="1"/>
    <col min="9225" max="9470" width="9.140625" style="1"/>
    <col min="9471" max="9471" width="0" style="1" hidden="1" customWidth="1"/>
    <col min="9472" max="9472" width="62.85546875" style="1" customWidth="1"/>
    <col min="9473" max="9474" width="17.28515625" style="1" bestFit="1" customWidth="1"/>
    <col min="9475" max="9475" width="15.7109375" style="1" customWidth="1"/>
    <col min="9476" max="9477" width="17.28515625" style="1" bestFit="1" customWidth="1"/>
    <col min="9478" max="9478" width="15" style="1" customWidth="1"/>
    <col min="9479" max="9479" width="16.7109375" style="1" customWidth="1"/>
    <col min="9480" max="9480" width="14.7109375" style="1" customWidth="1"/>
    <col min="9481" max="9726" width="9.140625" style="1"/>
    <col min="9727" max="9727" width="0" style="1" hidden="1" customWidth="1"/>
    <col min="9728" max="9728" width="62.85546875" style="1" customWidth="1"/>
    <col min="9729" max="9730" width="17.28515625" style="1" bestFit="1" customWidth="1"/>
    <col min="9731" max="9731" width="15.7109375" style="1" customWidth="1"/>
    <col min="9732" max="9733" width="17.28515625" style="1" bestFit="1" customWidth="1"/>
    <col min="9734" max="9734" width="15" style="1" customWidth="1"/>
    <col min="9735" max="9735" width="16.7109375" style="1" customWidth="1"/>
    <col min="9736" max="9736" width="14.7109375" style="1" customWidth="1"/>
    <col min="9737" max="9982" width="9.140625" style="1"/>
    <col min="9983" max="9983" width="0" style="1" hidden="1" customWidth="1"/>
    <col min="9984" max="9984" width="62.85546875" style="1" customWidth="1"/>
    <col min="9985" max="9986" width="17.28515625" style="1" bestFit="1" customWidth="1"/>
    <col min="9987" max="9987" width="15.7109375" style="1" customWidth="1"/>
    <col min="9988" max="9989" width="17.28515625" style="1" bestFit="1" customWidth="1"/>
    <col min="9990" max="9990" width="15" style="1" customWidth="1"/>
    <col min="9991" max="9991" width="16.7109375" style="1" customWidth="1"/>
    <col min="9992" max="9992" width="14.7109375" style="1" customWidth="1"/>
    <col min="9993" max="10238" width="9.140625" style="1"/>
    <col min="10239" max="10239" width="0" style="1" hidden="1" customWidth="1"/>
    <col min="10240" max="10240" width="62.85546875" style="1" customWidth="1"/>
    <col min="10241" max="10242" width="17.28515625" style="1" bestFit="1" customWidth="1"/>
    <col min="10243" max="10243" width="15.7109375" style="1" customWidth="1"/>
    <col min="10244" max="10245" width="17.28515625" style="1" bestFit="1" customWidth="1"/>
    <col min="10246" max="10246" width="15" style="1" customWidth="1"/>
    <col min="10247" max="10247" width="16.7109375" style="1" customWidth="1"/>
    <col min="10248" max="10248" width="14.7109375" style="1" customWidth="1"/>
    <col min="10249" max="10494" width="9.140625" style="1"/>
    <col min="10495" max="10495" width="0" style="1" hidden="1" customWidth="1"/>
    <col min="10496" max="10496" width="62.85546875" style="1" customWidth="1"/>
    <col min="10497" max="10498" width="17.28515625" style="1" bestFit="1" customWidth="1"/>
    <col min="10499" max="10499" width="15.7109375" style="1" customWidth="1"/>
    <col min="10500" max="10501" width="17.28515625" style="1" bestFit="1" customWidth="1"/>
    <col min="10502" max="10502" width="15" style="1" customWidth="1"/>
    <col min="10503" max="10503" width="16.7109375" style="1" customWidth="1"/>
    <col min="10504" max="10504" width="14.7109375" style="1" customWidth="1"/>
    <col min="10505" max="10750" width="9.140625" style="1"/>
    <col min="10751" max="10751" width="0" style="1" hidden="1" customWidth="1"/>
    <col min="10752" max="10752" width="62.85546875" style="1" customWidth="1"/>
    <col min="10753" max="10754" width="17.28515625" style="1" bestFit="1" customWidth="1"/>
    <col min="10755" max="10755" width="15.7109375" style="1" customWidth="1"/>
    <col min="10756" max="10757" width="17.28515625" style="1" bestFit="1" customWidth="1"/>
    <col min="10758" max="10758" width="15" style="1" customWidth="1"/>
    <col min="10759" max="10759" width="16.7109375" style="1" customWidth="1"/>
    <col min="10760" max="10760" width="14.7109375" style="1" customWidth="1"/>
    <col min="10761" max="11006" width="9.140625" style="1"/>
    <col min="11007" max="11007" width="0" style="1" hidden="1" customWidth="1"/>
    <col min="11008" max="11008" width="62.85546875" style="1" customWidth="1"/>
    <col min="11009" max="11010" width="17.28515625" style="1" bestFit="1" customWidth="1"/>
    <col min="11011" max="11011" width="15.7109375" style="1" customWidth="1"/>
    <col min="11012" max="11013" width="17.28515625" style="1" bestFit="1" customWidth="1"/>
    <col min="11014" max="11014" width="15" style="1" customWidth="1"/>
    <col min="11015" max="11015" width="16.7109375" style="1" customWidth="1"/>
    <col min="11016" max="11016" width="14.7109375" style="1" customWidth="1"/>
    <col min="11017" max="11262" width="9.140625" style="1"/>
    <col min="11263" max="11263" width="0" style="1" hidden="1" customWidth="1"/>
    <col min="11264" max="11264" width="62.85546875" style="1" customWidth="1"/>
    <col min="11265" max="11266" width="17.28515625" style="1" bestFit="1" customWidth="1"/>
    <col min="11267" max="11267" width="15.7109375" style="1" customWidth="1"/>
    <col min="11268" max="11269" width="17.28515625" style="1" bestFit="1" customWidth="1"/>
    <col min="11270" max="11270" width="15" style="1" customWidth="1"/>
    <col min="11271" max="11271" width="16.7109375" style="1" customWidth="1"/>
    <col min="11272" max="11272" width="14.7109375" style="1" customWidth="1"/>
    <col min="11273" max="11518" width="9.140625" style="1"/>
    <col min="11519" max="11519" width="0" style="1" hidden="1" customWidth="1"/>
    <col min="11520" max="11520" width="62.85546875" style="1" customWidth="1"/>
    <col min="11521" max="11522" width="17.28515625" style="1" bestFit="1" customWidth="1"/>
    <col min="11523" max="11523" width="15.7109375" style="1" customWidth="1"/>
    <col min="11524" max="11525" width="17.28515625" style="1" bestFit="1" customWidth="1"/>
    <col min="11526" max="11526" width="15" style="1" customWidth="1"/>
    <col min="11527" max="11527" width="16.7109375" style="1" customWidth="1"/>
    <col min="11528" max="11528" width="14.7109375" style="1" customWidth="1"/>
    <col min="11529" max="11774" width="9.140625" style="1"/>
    <col min="11775" max="11775" width="0" style="1" hidden="1" customWidth="1"/>
    <col min="11776" max="11776" width="62.85546875" style="1" customWidth="1"/>
    <col min="11777" max="11778" width="17.28515625" style="1" bestFit="1" customWidth="1"/>
    <col min="11779" max="11779" width="15.7109375" style="1" customWidth="1"/>
    <col min="11780" max="11781" width="17.28515625" style="1" bestFit="1" customWidth="1"/>
    <col min="11782" max="11782" width="15" style="1" customWidth="1"/>
    <col min="11783" max="11783" width="16.7109375" style="1" customWidth="1"/>
    <col min="11784" max="11784" width="14.7109375" style="1" customWidth="1"/>
    <col min="11785" max="12030" width="9.140625" style="1"/>
    <col min="12031" max="12031" width="0" style="1" hidden="1" customWidth="1"/>
    <col min="12032" max="12032" width="62.85546875" style="1" customWidth="1"/>
    <col min="12033" max="12034" width="17.28515625" style="1" bestFit="1" customWidth="1"/>
    <col min="12035" max="12035" width="15.7109375" style="1" customWidth="1"/>
    <col min="12036" max="12037" width="17.28515625" style="1" bestFit="1" customWidth="1"/>
    <col min="12038" max="12038" width="15" style="1" customWidth="1"/>
    <col min="12039" max="12039" width="16.7109375" style="1" customWidth="1"/>
    <col min="12040" max="12040" width="14.7109375" style="1" customWidth="1"/>
    <col min="12041" max="12286" width="9.140625" style="1"/>
    <col min="12287" max="12287" width="0" style="1" hidden="1" customWidth="1"/>
    <col min="12288" max="12288" width="62.85546875" style="1" customWidth="1"/>
    <col min="12289" max="12290" width="17.28515625" style="1" bestFit="1" customWidth="1"/>
    <col min="12291" max="12291" width="15.7109375" style="1" customWidth="1"/>
    <col min="12292" max="12293" width="17.28515625" style="1" bestFit="1" customWidth="1"/>
    <col min="12294" max="12294" width="15" style="1" customWidth="1"/>
    <col min="12295" max="12295" width="16.7109375" style="1" customWidth="1"/>
    <col min="12296" max="12296" width="14.7109375" style="1" customWidth="1"/>
    <col min="12297" max="12542" width="9.140625" style="1"/>
    <col min="12543" max="12543" width="0" style="1" hidden="1" customWidth="1"/>
    <col min="12544" max="12544" width="62.85546875" style="1" customWidth="1"/>
    <col min="12545" max="12546" width="17.28515625" style="1" bestFit="1" customWidth="1"/>
    <col min="12547" max="12547" width="15.7109375" style="1" customWidth="1"/>
    <col min="12548" max="12549" width="17.28515625" style="1" bestFit="1" customWidth="1"/>
    <col min="12550" max="12550" width="15" style="1" customWidth="1"/>
    <col min="12551" max="12551" width="16.7109375" style="1" customWidth="1"/>
    <col min="12552" max="12552" width="14.7109375" style="1" customWidth="1"/>
    <col min="12553" max="12798" width="9.140625" style="1"/>
    <col min="12799" max="12799" width="0" style="1" hidden="1" customWidth="1"/>
    <col min="12800" max="12800" width="62.85546875" style="1" customWidth="1"/>
    <col min="12801" max="12802" width="17.28515625" style="1" bestFit="1" customWidth="1"/>
    <col min="12803" max="12803" width="15.7109375" style="1" customWidth="1"/>
    <col min="12804" max="12805" width="17.28515625" style="1" bestFit="1" customWidth="1"/>
    <col min="12806" max="12806" width="15" style="1" customWidth="1"/>
    <col min="12807" max="12807" width="16.7109375" style="1" customWidth="1"/>
    <col min="12808" max="12808" width="14.7109375" style="1" customWidth="1"/>
    <col min="12809" max="13054" width="9.140625" style="1"/>
    <col min="13055" max="13055" width="0" style="1" hidden="1" customWidth="1"/>
    <col min="13056" max="13056" width="62.85546875" style="1" customWidth="1"/>
    <col min="13057" max="13058" width="17.28515625" style="1" bestFit="1" customWidth="1"/>
    <col min="13059" max="13059" width="15.7109375" style="1" customWidth="1"/>
    <col min="13060" max="13061" width="17.28515625" style="1" bestFit="1" customWidth="1"/>
    <col min="13062" max="13062" width="15" style="1" customWidth="1"/>
    <col min="13063" max="13063" width="16.7109375" style="1" customWidth="1"/>
    <col min="13064" max="13064" width="14.7109375" style="1" customWidth="1"/>
    <col min="13065" max="13310" width="9.140625" style="1"/>
    <col min="13311" max="13311" width="0" style="1" hidden="1" customWidth="1"/>
    <col min="13312" max="13312" width="62.85546875" style="1" customWidth="1"/>
    <col min="13313" max="13314" width="17.28515625" style="1" bestFit="1" customWidth="1"/>
    <col min="13315" max="13315" width="15.7109375" style="1" customWidth="1"/>
    <col min="13316" max="13317" width="17.28515625" style="1" bestFit="1" customWidth="1"/>
    <col min="13318" max="13318" width="15" style="1" customWidth="1"/>
    <col min="13319" max="13319" width="16.7109375" style="1" customWidth="1"/>
    <col min="13320" max="13320" width="14.7109375" style="1" customWidth="1"/>
    <col min="13321" max="13566" width="9.140625" style="1"/>
    <col min="13567" max="13567" width="0" style="1" hidden="1" customWidth="1"/>
    <col min="13568" max="13568" width="62.85546875" style="1" customWidth="1"/>
    <col min="13569" max="13570" width="17.28515625" style="1" bestFit="1" customWidth="1"/>
    <col min="13571" max="13571" width="15.7109375" style="1" customWidth="1"/>
    <col min="13572" max="13573" width="17.28515625" style="1" bestFit="1" customWidth="1"/>
    <col min="13574" max="13574" width="15" style="1" customWidth="1"/>
    <col min="13575" max="13575" width="16.7109375" style="1" customWidth="1"/>
    <col min="13576" max="13576" width="14.7109375" style="1" customWidth="1"/>
    <col min="13577" max="13822" width="9.140625" style="1"/>
    <col min="13823" max="13823" width="0" style="1" hidden="1" customWidth="1"/>
    <col min="13824" max="13824" width="62.85546875" style="1" customWidth="1"/>
    <col min="13825" max="13826" width="17.28515625" style="1" bestFit="1" customWidth="1"/>
    <col min="13827" max="13827" width="15.7109375" style="1" customWidth="1"/>
    <col min="13828" max="13829" width="17.28515625" style="1" bestFit="1" customWidth="1"/>
    <col min="13830" max="13830" width="15" style="1" customWidth="1"/>
    <col min="13831" max="13831" width="16.7109375" style="1" customWidth="1"/>
    <col min="13832" max="13832" width="14.7109375" style="1" customWidth="1"/>
    <col min="13833" max="14078" width="9.140625" style="1"/>
    <col min="14079" max="14079" width="0" style="1" hidden="1" customWidth="1"/>
    <col min="14080" max="14080" width="62.85546875" style="1" customWidth="1"/>
    <col min="14081" max="14082" width="17.28515625" style="1" bestFit="1" customWidth="1"/>
    <col min="14083" max="14083" width="15.7109375" style="1" customWidth="1"/>
    <col min="14084" max="14085" width="17.28515625" style="1" bestFit="1" customWidth="1"/>
    <col min="14086" max="14086" width="15" style="1" customWidth="1"/>
    <col min="14087" max="14087" width="16.7109375" style="1" customWidth="1"/>
    <col min="14088" max="14088" width="14.7109375" style="1" customWidth="1"/>
    <col min="14089" max="14334" width="9.140625" style="1"/>
    <col min="14335" max="14335" width="0" style="1" hidden="1" customWidth="1"/>
    <col min="14336" max="14336" width="62.85546875" style="1" customWidth="1"/>
    <col min="14337" max="14338" width="17.28515625" style="1" bestFit="1" customWidth="1"/>
    <col min="14339" max="14339" width="15.7109375" style="1" customWidth="1"/>
    <col min="14340" max="14341" width="17.28515625" style="1" bestFit="1" customWidth="1"/>
    <col min="14342" max="14342" width="15" style="1" customWidth="1"/>
    <col min="14343" max="14343" width="16.7109375" style="1" customWidth="1"/>
    <col min="14344" max="14344" width="14.7109375" style="1" customWidth="1"/>
    <col min="14345" max="14590" width="9.140625" style="1"/>
    <col min="14591" max="14591" width="0" style="1" hidden="1" customWidth="1"/>
    <col min="14592" max="14592" width="62.85546875" style="1" customWidth="1"/>
    <col min="14593" max="14594" width="17.28515625" style="1" bestFit="1" customWidth="1"/>
    <col min="14595" max="14595" width="15.7109375" style="1" customWidth="1"/>
    <col min="14596" max="14597" width="17.28515625" style="1" bestFit="1" customWidth="1"/>
    <col min="14598" max="14598" width="15" style="1" customWidth="1"/>
    <col min="14599" max="14599" width="16.7109375" style="1" customWidth="1"/>
    <col min="14600" max="14600" width="14.7109375" style="1" customWidth="1"/>
    <col min="14601" max="14846" width="9.140625" style="1"/>
    <col min="14847" max="14847" width="0" style="1" hidden="1" customWidth="1"/>
    <col min="14848" max="14848" width="62.85546875" style="1" customWidth="1"/>
    <col min="14849" max="14850" width="17.28515625" style="1" bestFit="1" customWidth="1"/>
    <col min="14851" max="14851" width="15.7109375" style="1" customWidth="1"/>
    <col min="14852" max="14853" width="17.28515625" style="1" bestFit="1" customWidth="1"/>
    <col min="14854" max="14854" width="15" style="1" customWidth="1"/>
    <col min="14855" max="14855" width="16.7109375" style="1" customWidth="1"/>
    <col min="14856" max="14856" width="14.7109375" style="1" customWidth="1"/>
    <col min="14857" max="15102" width="9.140625" style="1"/>
    <col min="15103" max="15103" width="0" style="1" hidden="1" customWidth="1"/>
    <col min="15104" max="15104" width="62.85546875" style="1" customWidth="1"/>
    <col min="15105" max="15106" width="17.28515625" style="1" bestFit="1" customWidth="1"/>
    <col min="15107" max="15107" width="15.7109375" style="1" customWidth="1"/>
    <col min="15108" max="15109" width="17.28515625" style="1" bestFit="1" customWidth="1"/>
    <col min="15110" max="15110" width="15" style="1" customWidth="1"/>
    <col min="15111" max="15111" width="16.7109375" style="1" customWidth="1"/>
    <col min="15112" max="15112" width="14.7109375" style="1" customWidth="1"/>
    <col min="15113" max="15358" width="9.140625" style="1"/>
    <col min="15359" max="15359" width="0" style="1" hidden="1" customWidth="1"/>
    <col min="15360" max="15360" width="62.85546875" style="1" customWidth="1"/>
    <col min="15361" max="15362" width="17.28515625" style="1" bestFit="1" customWidth="1"/>
    <col min="15363" max="15363" width="15.7109375" style="1" customWidth="1"/>
    <col min="15364" max="15365" width="17.28515625" style="1" bestFit="1" customWidth="1"/>
    <col min="15366" max="15366" width="15" style="1" customWidth="1"/>
    <col min="15367" max="15367" width="16.7109375" style="1" customWidth="1"/>
    <col min="15368" max="15368" width="14.7109375" style="1" customWidth="1"/>
    <col min="15369" max="15614" width="9.140625" style="1"/>
    <col min="15615" max="15615" width="0" style="1" hidden="1" customWidth="1"/>
    <col min="15616" max="15616" width="62.85546875" style="1" customWidth="1"/>
    <col min="15617" max="15618" width="17.28515625" style="1" bestFit="1" customWidth="1"/>
    <col min="15619" max="15619" width="15.7109375" style="1" customWidth="1"/>
    <col min="15620" max="15621" width="17.28515625" style="1" bestFit="1" customWidth="1"/>
    <col min="15622" max="15622" width="15" style="1" customWidth="1"/>
    <col min="15623" max="15623" width="16.7109375" style="1" customWidth="1"/>
    <col min="15624" max="15624" width="14.7109375" style="1" customWidth="1"/>
    <col min="15625" max="15870" width="9.140625" style="1"/>
    <col min="15871" max="15871" width="0" style="1" hidden="1" customWidth="1"/>
    <col min="15872" max="15872" width="62.85546875" style="1" customWidth="1"/>
    <col min="15873" max="15874" width="17.28515625" style="1" bestFit="1" customWidth="1"/>
    <col min="15875" max="15875" width="15.7109375" style="1" customWidth="1"/>
    <col min="15876" max="15877" width="17.28515625" style="1" bestFit="1" customWidth="1"/>
    <col min="15878" max="15878" width="15" style="1" customWidth="1"/>
    <col min="15879" max="15879" width="16.7109375" style="1" customWidth="1"/>
    <col min="15880" max="15880" width="14.7109375" style="1" customWidth="1"/>
    <col min="15881" max="16126" width="9.140625" style="1"/>
    <col min="16127" max="16127" width="0" style="1" hidden="1" customWidth="1"/>
    <col min="16128" max="16128" width="62.85546875" style="1" customWidth="1"/>
    <col min="16129" max="16130" width="17.28515625" style="1" bestFit="1" customWidth="1"/>
    <col min="16131" max="16131" width="15.7109375" style="1" customWidth="1"/>
    <col min="16132" max="16133" width="17.28515625" style="1" bestFit="1" customWidth="1"/>
    <col min="16134" max="16134" width="15" style="1" customWidth="1"/>
    <col min="16135" max="16135" width="16.7109375" style="1" customWidth="1"/>
    <col min="16136" max="16136" width="14.7109375" style="1" customWidth="1"/>
    <col min="16137" max="16384" width="9.140625" style="1"/>
  </cols>
  <sheetData>
    <row r="1" spans="1:8" ht="35.25" customHeight="1">
      <c r="A1" s="72" t="s">
        <v>62</v>
      </c>
      <c r="B1" s="72"/>
      <c r="C1" s="72"/>
      <c r="D1" s="72"/>
      <c r="E1" s="72"/>
      <c r="F1" s="72"/>
      <c r="G1" s="72"/>
      <c r="H1" s="72"/>
    </row>
    <row r="2" spans="1:8" ht="37.5" customHeight="1">
      <c r="A2" s="73" t="s">
        <v>0</v>
      </c>
      <c r="B2" s="74" t="s">
        <v>51</v>
      </c>
      <c r="C2" s="74"/>
      <c r="D2" s="75" t="s">
        <v>52</v>
      </c>
      <c r="E2" s="76" t="s">
        <v>44</v>
      </c>
      <c r="F2" s="73" t="s">
        <v>53</v>
      </c>
      <c r="G2" s="74" t="s">
        <v>59</v>
      </c>
      <c r="H2" s="74"/>
    </row>
    <row r="3" spans="1:8" ht="51" customHeight="1">
      <c r="A3" s="73"/>
      <c r="B3" s="56" t="s">
        <v>38</v>
      </c>
      <c r="C3" s="55" t="s">
        <v>39</v>
      </c>
      <c r="D3" s="75"/>
      <c r="E3" s="77"/>
      <c r="F3" s="73"/>
      <c r="G3" s="55" t="s">
        <v>40</v>
      </c>
      <c r="H3" s="6" t="s">
        <v>41</v>
      </c>
    </row>
    <row r="4" spans="1:8" s="2" customFormat="1" ht="15" customHeight="1">
      <c r="A4" s="7" t="s">
        <v>1</v>
      </c>
      <c r="B4" s="17">
        <f>B5+B33</f>
        <v>2407305358.96</v>
      </c>
      <c r="C4" s="17">
        <f>C5+C33</f>
        <v>2556804610.8299999</v>
      </c>
      <c r="D4" s="18">
        <f>D5+D33</f>
        <v>1590798070.8600004</v>
      </c>
      <c r="E4" s="19">
        <f>E5+E33</f>
        <v>1545772406.1499999</v>
      </c>
      <c r="F4" s="20">
        <f>D4/E4*100</f>
        <v>102.91282626930469</v>
      </c>
      <c r="G4" s="20">
        <f>D4/B4*100</f>
        <v>66.082105659717982</v>
      </c>
      <c r="H4" s="21">
        <f>D4/C4*100</f>
        <v>62.218210344340285</v>
      </c>
    </row>
    <row r="5" spans="1:8" s="2" customFormat="1" ht="15" customHeight="1" outlineLevel="1">
      <c r="A5" s="7" t="s">
        <v>2</v>
      </c>
      <c r="B5" s="22">
        <f>B6+B20</f>
        <v>613584886.93000007</v>
      </c>
      <c r="C5" s="22">
        <f>C6+C20</f>
        <v>658678659.4799999</v>
      </c>
      <c r="D5" s="18">
        <f>D6+D20</f>
        <v>500903108.71999997</v>
      </c>
      <c r="E5" s="23">
        <f>E6+E20</f>
        <v>387293331.36999995</v>
      </c>
      <c r="F5" s="24">
        <f t="shared" ref="F5:F42" si="0">D5/E5*100</f>
        <v>129.33429732655611</v>
      </c>
      <c r="G5" s="24">
        <f t="shared" ref="G5:G42" si="1">D5/B5*100</f>
        <v>81.635502990663582</v>
      </c>
      <c r="H5" s="21">
        <f t="shared" ref="H5:H42" si="2">D5/C5*100</f>
        <v>76.046658186169665</v>
      </c>
    </row>
    <row r="6" spans="1:8" s="2" customFormat="1" ht="15" customHeight="1" outlineLevel="1">
      <c r="A6" s="7" t="s">
        <v>3</v>
      </c>
      <c r="B6" s="22">
        <f>B7+B10+B11+B17+B18+B19</f>
        <v>564893408.18000007</v>
      </c>
      <c r="C6" s="22">
        <f>C7+C10+C11+C17+C18+C19</f>
        <v>609893408.17999995</v>
      </c>
      <c r="D6" s="18">
        <f>D7+D10+D11+D17+D18+D19</f>
        <v>465393630.29999995</v>
      </c>
      <c r="E6" s="23">
        <f>E7+E10+E11+E17+E18+E19</f>
        <v>354632103.69999993</v>
      </c>
      <c r="F6" s="24">
        <f t="shared" si="0"/>
        <v>131.23279743835556</v>
      </c>
      <c r="G6" s="24">
        <f t="shared" si="1"/>
        <v>82.386096838946457</v>
      </c>
      <c r="H6" s="21">
        <f t="shared" si="2"/>
        <v>76.307371756778636</v>
      </c>
    </row>
    <row r="7" spans="1:8" ht="15" customHeight="1" outlineLevel="2">
      <c r="A7" s="9" t="s">
        <v>4</v>
      </c>
      <c r="B7" s="25">
        <f>B8+B9</f>
        <v>390828823</v>
      </c>
      <c r="C7" s="25">
        <f>C8+C9</f>
        <v>435828823</v>
      </c>
      <c r="D7" s="16">
        <f>D8+D9</f>
        <v>296661016.87</v>
      </c>
      <c r="E7" s="16">
        <f>E8+E9</f>
        <v>234788110.25999999</v>
      </c>
      <c r="F7" s="20">
        <f t="shared" si="0"/>
        <v>126.35265752660266</v>
      </c>
      <c r="G7" s="20">
        <f t="shared" si="1"/>
        <v>75.905613765338899</v>
      </c>
      <c r="H7" s="21">
        <f t="shared" si="2"/>
        <v>68.068241753253673</v>
      </c>
    </row>
    <row r="8" spans="1:8" ht="15" customHeight="1" outlineLevel="3">
      <c r="A8" s="9" t="s">
        <v>5</v>
      </c>
      <c r="B8" s="25">
        <v>9244995</v>
      </c>
      <c r="C8" s="25">
        <v>9244995</v>
      </c>
      <c r="D8" s="16">
        <v>7157736.5199999996</v>
      </c>
      <c r="E8" s="16">
        <v>6994292.4500000002</v>
      </c>
      <c r="F8" s="20">
        <f t="shared" si="0"/>
        <v>102.336820645811</v>
      </c>
      <c r="G8" s="20">
        <f t="shared" si="1"/>
        <v>77.422827378489657</v>
      </c>
      <c r="H8" s="21">
        <f t="shared" si="2"/>
        <v>77.422827378489657</v>
      </c>
    </row>
    <row r="9" spans="1:8" ht="15" customHeight="1" outlineLevel="3">
      <c r="A9" s="9" t="s">
        <v>6</v>
      </c>
      <c r="B9" s="25">
        <v>381583828</v>
      </c>
      <c r="C9" s="25">
        <v>426583828</v>
      </c>
      <c r="D9" s="16">
        <v>289503280.35000002</v>
      </c>
      <c r="E9" s="16">
        <v>227793817.81</v>
      </c>
      <c r="F9" s="20">
        <f t="shared" si="0"/>
        <v>127.09005149185879</v>
      </c>
      <c r="G9" s="20">
        <f t="shared" si="1"/>
        <v>75.868854785428695</v>
      </c>
      <c r="H9" s="21">
        <f t="shared" si="2"/>
        <v>67.865507632417803</v>
      </c>
    </row>
    <row r="10" spans="1:8" ht="25.5" outlineLevel="2">
      <c r="A10" s="9" t="s">
        <v>7</v>
      </c>
      <c r="B10" s="25">
        <v>37461974.380000003</v>
      </c>
      <c r="C10" s="25">
        <v>37461974.380000003</v>
      </c>
      <c r="D10" s="16">
        <v>26465827.27</v>
      </c>
      <c r="E10" s="16">
        <v>24518333.059999999</v>
      </c>
      <c r="F10" s="20">
        <f t="shared" si="0"/>
        <v>107.94301229710108</v>
      </c>
      <c r="G10" s="20">
        <f t="shared" si="1"/>
        <v>70.647176791967041</v>
      </c>
      <c r="H10" s="21">
        <f>D10/C10*100</f>
        <v>70.647176791967041</v>
      </c>
    </row>
    <row r="11" spans="1:8" ht="15" customHeight="1" outlineLevel="2">
      <c r="A11" s="9" t="s">
        <v>8</v>
      </c>
      <c r="B11" s="25">
        <f>B12+B13+B14+B15+B16</f>
        <v>102794261.8</v>
      </c>
      <c r="C11" s="25">
        <f>C12+C13+C14+C15+C16</f>
        <v>102794261.8</v>
      </c>
      <c r="D11" s="16">
        <f>D12+D13+D14+D15+D16</f>
        <v>119595277.3</v>
      </c>
      <c r="E11" s="16">
        <f>E12+E13+E14+E15+E16</f>
        <v>69762776.090000004</v>
      </c>
      <c r="F11" s="20">
        <f t="shared" si="0"/>
        <v>171.43136211453478</v>
      </c>
      <c r="G11" s="20">
        <f t="shared" si="1"/>
        <v>116.34431261609586</v>
      </c>
      <c r="H11" s="21">
        <f t="shared" si="2"/>
        <v>116.34431261609586</v>
      </c>
    </row>
    <row r="12" spans="1:8" ht="25.5" customHeight="1" outlineLevel="3">
      <c r="A12" s="9" t="s">
        <v>9</v>
      </c>
      <c r="B12" s="25">
        <v>89549558.799999997</v>
      </c>
      <c r="C12" s="25">
        <v>89549558.799999997</v>
      </c>
      <c r="D12" s="16">
        <v>104915025.81</v>
      </c>
      <c r="E12" s="16">
        <v>61620575.640000001</v>
      </c>
      <c r="F12" s="20">
        <f t="shared" si="0"/>
        <v>170.25973016372816</v>
      </c>
      <c r="G12" s="20">
        <f t="shared" si="1"/>
        <v>117.15861832922845</v>
      </c>
      <c r="H12" s="21">
        <f t="shared" si="2"/>
        <v>117.15861832922845</v>
      </c>
    </row>
    <row r="13" spans="1:8" ht="15" customHeight="1" outlineLevel="3">
      <c r="A13" s="9" t="s">
        <v>10</v>
      </c>
      <c r="B13" s="25">
        <v>0</v>
      </c>
      <c r="C13" s="25">
        <v>0</v>
      </c>
      <c r="D13" s="16">
        <v>157322.14000000001</v>
      </c>
      <c r="E13" s="16">
        <v>-242304.82</v>
      </c>
      <c r="F13" s="20">
        <f t="shared" si="0"/>
        <v>-64.927367107265965</v>
      </c>
      <c r="G13" s="20" t="e">
        <f t="shared" si="1"/>
        <v>#DIV/0!</v>
      </c>
      <c r="H13" s="21" t="e">
        <f t="shared" si="2"/>
        <v>#DIV/0!</v>
      </c>
    </row>
    <row r="14" spans="1:8" ht="15" customHeight="1" outlineLevel="3">
      <c r="A14" s="9" t="s">
        <v>11</v>
      </c>
      <c r="B14" s="25">
        <v>267000</v>
      </c>
      <c r="C14" s="25">
        <v>267000</v>
      </c>
      <c r="D14" s="16">
        <v>2333158.02</v>
      </c>
      <c r="E14" s="16">
        <v>301722.95</v>
      </c>
      <c r="F14" s="20">
        <f t="shared" si="0"/>
        <v>773.27827399274736</v>
      </c>
      <c r="G14" s="20">
        <f t="shared" si="1"/>
        <v>873.8419550561797</v>
      </c>
      <c r="H14" s="21">
        <f t="shared" si="2"/>
        <v>873.8419550561797</v>
      </c>
    </row>
    <row r="15" spans="1:8" ht="15" customHeight="1" outlineLevel="3">
      <c r="A15" s="9" t="s">
        <v>12</v>
      </c>
      <c r="B15" s="25">
        <v>12977703</v>
      </c>
      <c r="C15" s="25">
        <v>12977703</v>
      </c>
      <c r="D15" s="16">
        <v>12189771.33</v>
      </c>
      <c r="E15" s="16">
        <v>8082782.3200000003</v>
      </c>
      <c r="F15" s="20">
        <f t="shared" si="0"/>
        <v>150.81157511612906</v>
      </c>
      <c r="G15" s="20">
        <f t="shared" si="1"/>
        <v>93.928573723716752</v>
      </c>
      <c r="H15" s="21">
        <f t="shared" si="2"/>
        <v>93.928573723716752</v>
      </c>
    </row>
    <row r="16" spans="1:8" ht="15" customHeight="1" outlineLevel="3">
      <c r="A16" s="9" t="s">
        <v>13</v>
      </c>
      <c r="B16" s="25">
        <v>0</v>
      </c>
      <c r="C16" s="25">
        <v>0</v>
      </c>
      <c r="D16" s="16"/>
      <c r="E16" s="16"/>
      <c r="F16" s="20"/>
      <c r="G16" s="20"/>
      <c r="H16" s="21"/>
    </row>
    <row r="17" spans="1:8" ht="15" customHeight="1" outlineLevel="2">
      <c r="A17" s="9" t="s">
        <v>14</v>
      </c>
      <c r="B17" s="25">
        <v>23792822</v>
      </c>
      <c r="C17" s="25">
        <v>23792822</v>
      </c>
      <c r="D17" s="16">
        <v>14842157.4</v>
      </c>
      <c r="E17" s="16">
        <v>18789531.02</v>
      </c>
      <c r="F17" s="20">
        <f t="shared" si="0"/>
        <v>78.991633075895678</v>
      </c>
      <c r="G17" s="20">
        <f t="shared" si="1"/>
        <v>62.38081972789945</v>
      </c>
      <c r="H17" s="21">
        <f t="shared" si="2"/>
        <v>62.38081972789945</v>
      </c>
    </row>
    <row r="18" spans="1:8" ht="15" customHeight="1" outlineLevel="2">
      <c r="A18" s="9" t="s">
        <v>15</v>
      </c>
      <c r="B18" s="25">
        <v>10015527</v>
      </c>
      <c r="C18" s="25">
        <v>10015527</v>
      </c>
      <c r="D18" s="16">
        <v>7829351.46</v>
      </c>
      <c r="E18" s="16">
        <v>6773353.2699999996</v>
      </c>
      <c r="F18" s="20">
        <f t="shared" si="0"/>
        <v>115.59047856956086</v>
      </c>
      <c r="G18" s="20">
        <f t="shared" si="1"/>
        <v>78.17213672330972</v>
      </c>
      <c r="H18" s="21">
        <f t="shared" si="2"/>
        <v>78.17213672330972</v>
      </c>
    </row>
    <row r="19" spans="1:8" ht="25.5" outlineLevel="2">
      <c r="A19" s="9" t="s">
        <v>16</v>
      </c>
      <c r="B19" s="25"/>
      <c r="C19" s="25"/>
      <c r="D19" s="16">
        <v>0</v>
      </c>
      <c r="E19" s="16">
        <v>0</v>
      </c>
      <c r="F19" s="20"/>
      <c r="G19" s="20"/>
      <c r="H19" s="21"/>
    </row>
    <row r="20" spans="1:8" s="2" customFormat="1" ht="14.25" outlineLevel="2">
      <c r="A20" s="7" t="s">
        <v>17</v>
      </c>
      <c r="B20" s="22">
        <f>B21+B22+B23+B26+B28+B29</f>
        <v>48691478.75</v>
      </c>
      <c r="C20" s="22">
        <f>C21+C22+C23+C26+C28+C29</f>
        <v>48785251.299999997</v>
      </c>
      <c r="D20" s="18">
        <f>D21+D22+D23+D26+D28+D29</f>
        <v>35509478.420000002</v>
      </c>
      <c r="E20" s="18">
        <f>E21+E22+E23+E26+E28+E29</f>
        <v>32661227.669999998</v>
      </c>
      <c r="F20" s="24">
        <f t="shared" si="0"/>
        <v>108.7205869258129</v>
      </c>
      <c r="G20" s="24">
        <f t="shared" si="1"/>
        <v>72.92750052287127</v>
      </c>
      <c r="H20" s="21">
        <f t="shared" si="2"/>
        <v>72.787322958813988</v>
      </c>
    </row>
    <row r="21" spans="1:8" ht="25.5" outlineLevel="2">
      <c r="A21" s="9" t="s">
        <v>18</v>
      </c>
      <c r="B21" s="25">
        <v>11534272.75</v>
      </c>
      <c r="C21" s="25">
        <v>11534272.75</v>
      </c>
      <c r="D21" s="16">
        <v>8289452.2599999998</v>
      </c>
      <c r="E21" s="16">
        <v>7850898.0199999996</v>
      </c>
      <c r="F21" s="20">
        <f t="shared" si="0"/>
        <v>105.58603918790936</v>
      </c>
      <c r="G21" s="20">
        <f t="shared" si="1"/>
        <v>71.86800971045183</v>
      </c>
      <c r="H21" s="21">
        <f t="shared" si="2"/>
        <v>71.86800971045183</v>
      </c>
    </row>
    <row r="22" spans="1:8" outlineLevel="2">
      <c r="A22" s="9" t="s">
        <v>19</v>
      </c>
      <c r="B22" s="25">
        <v>2650000</v>
      </c>
      <c r="C22" s="25">
        <v>2650000</v>
      </c>
      <c r="D22" s="16">
        <v>1078243.32</v>
      </c>
      <c r="E22" s="16">
        <v>1969460.52</v>
      </c>
      <c r="F22" s="20">
        <f t="shared" si="0"/>
        <v>54.748156109267931</v>
      </c>
      <c r="G22" s="20">
        <f t="shared" si="1"/>
        <v>40.688427169811327</v>
      </c>
      <c r="H22" s="21">
        <f t="shared" si="2"/>
        <v>40.688427169811327</v>
      </c>
    </row>
    <row r="23" spans="1:8" ht="25.5" outlineLevel="2">
      <c r="A23" s="9" t="s">
        <v>20</v>
      </c>
      <c r="B23" s="25">
        <f>B24+B25</f>
        <v>22340000</v>
      </c>
      <c r="C23" s="25">
        <f>C24+C25</f>
        <v>22340000</v>
      </c>
      <c r="D23" s="16">
        <f>D24+D25</f>
        <v>15269368.729999999</v>
      </c>
      <c r="E23" s="16">
        <f>E24+E25</f>
        <v>14860138.140000001</v>
      </c>
      <c r="F23" s="20">
        <f t="shared" si="0"/>
        <v>102.75388146559987</v>
      </c>
      <c r="G23" s="20">
        <f t="shared" si="1"/>
        <v>68.349904789615039</v>
      </c>
      <c r="H23" s="21">
        <f t="shared" si="2"/>
        <v>68.349904789615039</v>
      </c>
    </row>
    <row r="24" spans="1:8" ht="15" customHeight="1" outlineLevel="3">
      <c r="A24" s="9" t="s">
        <v>21</v>
      </c>
      <c r="B24" s="25">
        <v>22340000</v>
      </c>
      <c r="C24" s="25">
        <v>22340000</v>
      </c>
      <c r="D24" s="16">
        <v>14839129.779999999</v>
      </c>
      <c r="E24" s="16">
        <v>14637424.060000001</v>
      </c>
      <c r="F24" s="20">
        <f t="shared" si="0"/>
        <v>101.37801377601134</v>
      </c>
      <c r="G24" s="20">
        <f t="shared" si="1"/>
        <v>66.424036615935535</v>
      </c>
      <c r="H24" s="21">
        <f t="shared" si="2"/>
        <v>66.424036615935535</v>
      </c>
    </row>
    <row r="25" spans="1:8" ht="15" customHeight="1" outlineLevel="3">
      <c r="A25" s="9" t="s">
        <v>22</v>
      </c>
      <c r="B25" s="25"/>
      <c r="C25" s="25"/>
      <c r="D25" s="16">
        <v>430238.95</v>
      </c>
      <c r="E25" s="16">
        <v>222714.08</v>
      </c>
      <c r="F25" s="20">
        <f t="shared" si="0"/>
        <v>193.17995072426496</v>
      </c>
      <c r="G25" s="20"/>
      <c r="H25" s="21"/>
    </row>
    <row r="26" spans="1:8" ht="25.5" customHeight="1" outlineLevel="2">
      <c r="A26" s="9" t="s">
        <v>23</v>
      </c>
      <c r="B26" s="25">
        <v>10067206</v>
      </c>
      <c r="C26" s="25">
        <v>10067206</v>
      </c>
      <c r="D26" s="16">
        <v>8846002.5</v>
      </c>
      <c r="E26" s="16">
        <v>6587725.25</v>
      </c>
      <c r="F26" s="20">
        <f t="shared" si="0"/>
        <v>134.28007641939834</v>
      </c>
      <c r="G26" s="20">
        <f t="shared" si="1"/>
        <v>87.869489310142256</v>
      </c>
      <c r="H26" s="21">
        <f t="shared" si="2"/>
        <v>87.869489310142256</v>
      </c>
    </row>
    <row r="27" spans="1:8" ht="25.5" outlineLevel="3">
      <c r="A27" s="9" t="s">
        <v>24</v>
      </c>
      <c r="B27" s="25">
        <v>10067206</v>
      </c>
      <c r="C27" s="25">
        <v>10067206</v>
      </c>
      <c r="D27" s="16">
        <v>8846002.5</v>
      </c>
      <c r="E27" s="16">
        <v>6587725.25</v>
      </c>
      <c r="F27" s="20">
        <f t="shared" si="0"/>
        <v>134.28007641939834</v>
      </c>
      <c r="G27" s="20">
        <f t="shared" si="1"/>
        <v>87.869489310142256</v>
      </c>
      <c r="H27" s="21">
        <f t="shared" si="2"/>
        <v>87.869489310142256</v>
      </c>
    </row>
    <row r="28" spans="1:8" outlineLevel="2">
      <c r="A28" s="9" t="s">
        <v>25</v>
      </c>
      <c r="B28" s="25">
        <v>2100000</v>
      </c>
      <c r="C28" s="25">
        <v>2100000</v>
      </c>
      <c r="D28" s="16">
        <v>1821899.98</v>
      </c>
      <c r="E28" s="16">
        <v>1300072.04</v>
      </c>
      <c r="F28" s="20">
        <f t="shared" si="0"/>
        <v>140.13838648510585</v>
      </c>
      <c r="G28" s="20">
        <f t="shared" si="1"/>
        <v>86.757141904761909</v>
      </c>
      <c r="H28" s="21">
        <f t="shared" si="2"/>
        <v>86.757141904761909</v>
      </c>
    </row>
    <row r="29" spans="1:8" ht="15" customHeight="1" outlineLevel="2">
      <c r="A29" s="9" t="s">
        <v>26</v>
      </c>
      <c r="B29" s="25">
        <f>B30+B31</f>
        <v>0</v>
      </c>
      <c r="C29" s="25">
        <f>C30+C31+C32</f>
        <v>93772.55</v>
      </c>
      <c r="D29" s="25">
        <f t="shared" ref="D29" si="3">D30+D31+D32</f>
        <v>204511.63</v>
      </c>
      <c r="E29" s="25">
        <f>E30+E31+E32</f>
        <v>92933.7</v>
      </c>
      <c r="F29" s="20"/>
      <c r="G29" s="20"/>
      <c r="H29" s="21"/>
    </row>
    <row r="30" spans="1:8" ht="15" customHeight="1" outlineLevel="3">
      <c r="A30" s="9" t="s">
        <v>27</v>
      </c>
      <c r="B30" s="25"/>
      <c r="C30" s="25"/>
      <c r="D30" s="16">
        <v>-1500</v>
      </c>
      <c r="E30" s="16">
        <v>-7299.19</v>
      </c>
      <c r="F30" s="20"/>
      <c r="G30" s="20"/>
      <c r="H30" s="21"/>
    </row>
    <row r="31" spans="1:8" ht="15" customHeight="1" outlineLevel="3">
      <c r="A31" s="9" t="s">
        <v>28</v>
      </c>
      <c r="B31" s="25"/>
      <c r="C31" s="25"/>
      <c r="D31" s="16">
        <v>159800.98000000001</v>
      </c>
      <c r="E31" s="16">
        <v>31184.36</v>
      </c>
      <c r="F31" s="20"/>
      <c r="G31" s="20"/>
      <c r="H31" s="21"/>
    </row>
    <row r="32" spans="1:8" ht="15" customHeight="1" outlineLevel="3">
      <c r="A32" s="9" t="s">
        <v>47</v>
      </c>
      <c r="B32" s="25"/>
      <c r="C32" s="25">
        <v>93772.55</v>
      </c>
      <c r="D32" s="16">
        <v>46210.65</v>
      </c>
      <c r="E32" s="16">
        <v>69048.53</v>
      </c>
      <c r="F32" s="20"/>
      <c r="G32" s="20"/>
      <c r="H32" s="21"/>
    </row>
    <row r="33" spans="1:8">
      <c r="A33" s="5" t="s">
        <v>29</v>
      </c>
      <c r="B33" s="26">
        <f>B34+B40+B41</f>
        <v>1793720472.03</v>
      </c>
      <c r="C33" s="26">
        <f>C34+C40+C41+C39</f>
        <v>1898125951.3500001</v>
      </c>
      <c r="D33" s="26">
        <f>D34+D40+D41+D39</f>
        <v>1089894962.1400003</v>
      </c>
      <c r="E33" s="26">
        <f>E34+E39+E40+E41</f>
        <v>1158479074.78</v>
      </c>
      <c r="F33" s="24">
        <f t="shared" si="0"/>
        <v>94.079814289867599</v>
      </c>
      <c r="G33" s="24">
        <f t="shared" si="1"/>
        <v>60.761694987320844</v>
      </c>
      <c r="H33" s="21">
        <f t="shared" si="2"/>
        <v>57.41952800154472</v>
      </c>
    </row>
    <row r="34" spans="1:8" ht="46.5" customHeight="1">
      <c r="A34" s="11" t="s">
        <v>30</v>
      </c>
      <c r="B34" s="26">
        <f>B35+B36+B37+B38</f>
        <v>1793720472.03</v>
      </c>
      <c r="C34" s="26">
        <f>C35+C36+C37+C38</f>
        <v>1898125951.3500001</v>
      </c>
      <c r="D34" s="26">
        <f>D35+D36+D37+D38</f>
        <v>1089253859.0500002</v>
      </c>
      <c r="E34" s="26">
        <f>E35+E36+E37+E38</f>
        <v>1160283285.5</v>
      </c>
      <c r="F34" s="24">
        <f t="shared" si="0"/>
        <v>93.878268579953627</v>
      </c>
      <c r="G34" s="24">
        <f t="shared" si="1"/>
        <v>60.72595346014328</v>
      </c>
      <c r="H34" s="21">
        <f t="shared" si="2"/>
        <v>57.38575241939516</v>
      </c>
    </row>
    <row r="35" spans="1:8">
      <c r="A35" s="12" t="s">
        <v>31</v>
      </c>
      <c r="B35" s="28"/>
      <c r="C35" s="29">
        <v>2460780</v>
      </c>
      <c r="D35" s="29">
        <v>1549380</v>
      </c>
      <c r="E35" s="29">
        <v>1275960</v>
      </c>
      <c r="F35" s="20"/>
      <c r="G35" s="20"/>
      <c r="H35" s="21"/>
    </row>
    <row r="36" spans="1:8" ht="26.25">
      <c r="A36" s="12" t="s">
        <v>32</v>
      </c>
      <c r="B36" s="28">
        <v>353329198.44999999</v>
      </c>
      <c r="C36" s="29">
        <v>385555095.67000002</v>
      </c>
      <c r="D36" s="29">
        <v>139994695.18000001</v>
      </c>
      <c r="E36" s="29">
        <v>175287098.03999999</v>
      </c>
      <c r="F36" s="20">
        <f t="shared" si="0"/>
        <v>79.865943783297524</v>
      </c>
      <c r="G36" s="20">
        <f t="shared" si="1"/>
        <v>39.621603817101693</v>
      </c>
      <c r="H36" s="21">
        <f t="shared" si="2"/>
        <v>36.309906613145294</v>
      </c>
    </row>
    <row r="37" spans="1:8">
      <c r="A37" s="12" t="s">
        <v>33</v>
      </c>
      <c r="B37" s="28">
        <v>1252074088.5</v>
      </c>
      <c r="C37" s="29">
        <v>1299151062.1800001</v>
      </c>
      <c r="D37" s="29">
        <v>850296651.19000006</v>
      </c>
      <c r="E37" s="29">
        <v>882977082.89999998</v>
      </c>
      <c r="F37" s="20">
        <f t="shared" si="0"/>
        <v>96.298835797338455</v>
      </c>
      <c r="G37" s="20">
        <f t="shared" si="1"/>
        <v>67.911049274142059</v>
      </c>
      <c r="H37" s="21">
        <f t="shared" si="2"/>
        <v>65.450175575670627</v>
      </c>
    </row>
    <row r="38" spans="1:8">
      <c r="A38" s="12" t="s">
        <v>34</v>
      </c>
      <c r="B38" s="28">
        <v>188317185.08000001</v>
      </c>
      <c r="C38" s="29">
        <v>210959013.5</v>
      </c>
      <c r="D38" s="29">
        <v>97413132.680000007</v>
      </c>
      <c r="E38" s="29">
        <v>100743144.56</v>
      </c>
      <c r="F38" s="20">
        <f t="shared" si="0"/>
        <v>96.69455237421468</v>
      </c>
      <c r="G38" s="20">
        <f t="shared" si="1"/>
        <v>51.728222593502252</v>
      </c>
      <c r="H38" s="21">
        <f t="shared" si="2"/>
        <v>46.17633115733166</v>
      </c>
    </row>
    <row r="39" spans="1:8">
      <c r="A39" s="12" t="s">
        <v>56</v>
      </c>
      <c r="B39" s="28"/>
      <c r="C39" s="29"/>
      <c r="D39" s="29">
        <v>0</v>
      </c>
      <c r="E39" s="29"/>
      <c r="F39" s="20" t="e">
        <f t="shared" si="0"/>
        <v>#DIV/0!</v>
      </c>
      <c r="G39" s="20"/>
      <c r="H39" s="21"/>
    </row>
    <row r="40" spans="1:8" ht="51.75">
      <c r="A40" s="12" t="s">
        <v>35</v>
      </c>
      <c r="B40" s="28"/>
      <c r="C40" s="29"/>
      <c r="D40" s="29">
        <v>882041.69</v>
      </c>
      <c r="E40" s="29">
        <v>30746</v>
      </c>
      <c r="F40" s="20">
        <f t="shared" si="0"/>
        <v>2868.8014375853768</v>
      </c>
      <c r="G40" s="20"/>
      <c r="H40" s="21"/>
    </row>
    <row r="41" spans="1:8" ht="39">
      <c r="A41" s="12" t="s">
        <v>36</v>
      </c>
      <c r="B41" s="28"/>
      <c r="C41" s="29"/>
      <c r="D41" s="29">
        <v>-240938.6</v>
      </c>
      <c r="E41" s="29">
        <v>-1834956.72</v>
      </c>
      <c r="F41" s="20">
        <f t="shared" si="0"/>
        <v>13.130478630580452</v>
      </c>
      <c r="G41" s="20"/>
      <c r="H41" s="21"/>
    </row>
    <row r="42" spans="1:8" s="2" customFormat="1" ht="14.25">
      <c r="A42" s="43" t="s">
        <v>37</v>
      </c>
      <c r="B42" s="44">
        <v>-42167000</v>
      </c>
      <c r="C42" s="44">
        <v>-89925973.629999995</v>
      </c>
      <c r="D42" s="44">
        <v>155676887.97999999</v>
      </c>
      <c r="E42" s="44">
        <v>31422355.260000002</v>
      </c>
      <c r="F42" s="45">
        <f t="shared" si="0"/>
        <v>495.43354306789792</v>
      </c>
      <c r="G42" s="45">
        <f t="shared" si="1"/>
        <v>-369.19128223492305</v>
      </c>
      <c r="H42" s="46">
        <f t="shared" si="2"/>
        <v>-173.11671110788507</v>
      </c>
    </row>
    <row r="43" spans="1:8">
      <c r="E43" s="39"/>
      <c r="F43" s="4"/>
    </row>
    <row r="44" spans="1:8">
      <c r="E44" s="39"/>
      <c r="F44" s="4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D46" sqref="D46"/>
    </sheetView>
  </sheetViews>
  <sheetFormatPr defaultRowHeight="15" outlineLevelRow="3"/>
  <cols>
    <col min="1" max="1" width="62.85546875" style="1" customWidth="1"/>
    <col min="2" max="4" width="17.28515625" style="1" bestFit="1" customWidth="1"/>
    <col min="5" max="5" width="17.28515625" style="40" bestFit="1" customWidth="1"/>
    <col min="6" max="6" width="11.7109375" style="1" customWidth="1"/>
    <col min="7" max="7" width="9.28515625" style="1" customWidth="1"/>
    <col min="8" max="8" width="7.7109375" style="1" customWidth="1"/>
    <col min="9" max="254" width="9.140625" style="1"/>
    <col min="255" max="255" width="0" style="1" hidden="1" customWidth="1"/>
    <col min="256" max="256" width="62.85546875" style="1" customWidth="1"/>
    <col min="257" max="258" width="17.28515625" style="1" bestFit="1" customWidth="1"/>
    <col min="259" max="259" width="15.7109375" style="1" customWidth="1"/>
    <col min="260" max="261" width="17.28515625" style="1" bestFit="1" customWidth="1"/>
    <col min="262" max="262" width="15" style="1" customWidth="1"/>
    <col min="263" max="263" width="16.7109375" style="1" customWidth="1"/>
    <col min="264" max="264" width="14.7109375" style="1" customWidth="1"/>
    <col min="265" max="510" width="9.140625" style="1"/>
    <col min="511" max="511" width="0" style="1" hidden="1" customWidth="1"/>
    <col min="512" max="512" width="62.85546875" style="1" customWidth="1"/>
    <col min="513" max="514" width="17.28515625" style="1" bestFit="1" customWidth="1"/>
    <col min="515" max="515" width="15.7109375" style="1" customWidth="1"/>
    <col min="516" max="517" width="17.28515625" style="1" bestFit="1" customWidth="1"/>
    <col min="518" max="518" width="15" style="1" customWidth="1"/>
    <col min="519" max="519" width="16.7109375" style="1" customWidth="1"/>
    <col min="520" max="520" width="14.7109375" style="1" customWidth="1"/>
    <col min="521" max="766" width="9.140625" style="1"/>
    <col min="767" max="767" width="0" style="1" hidden="1" customWidth="1"/>
    <col min="768" max="768" width="62.85546875" style="1" customWidth="1"/>
    <col min="769" max="770" width="17.28515625" style="1" bestFit="1" customWidth="1"/>
    <col min="771" max="771" width="15.7109375" style="1" customWidth="1"/>
    <col min="772" max="773" width="17.28515625" style="1" bestFit="1" customWidth="1"/>
    <col min="774" max="774" width="15" style="1" customWidth="1"/>
    <col min="775" max="775" width="16.7109375" style="1" customWidth="1"/>
    <col min="776" max="776" width="14.7109375" style="1" customWidth="1"/>
    <col min="777" max="1022" width="9.140625" style="1"/>
    <col min="1023" max="1023" width="0" style="1" hidden="1" customWidth="1"/>
    <col min="1024" max="1024" width="62.85546875" style="1" customWidth="1"/>
    <col min="1025" max="1026" width="17.28515625" style="1" bestFit="1" customWidth="1"/>
    <col min="1027" max="1027" width="15.7109375" style="1" customWidth="1"/>
    <col min="1028" max="1029" width="17.28515625" style="1" bestFit="1" customWidth="1"/>
    <col min="1030" max="1030" width="15" style="1" customWidth="1"/>
    <col min="1031" max="1031" width="16.7109375" style="1" customWidth="1"/>
    <col min="1032" max="1032" width="14.7109375" style="1" customWidth="1"/>
    <col min="1033" max="1278" width="9.140625" style="1"/>
    <col min="1279" max="1279" width="0" style="1" hidden="1" customWidth="1"/>
    <col min="1280" max="1280" width="62.85546875" style="1" customWidth="1"/>
    <col min="1281" max="1282" width="17.28515625" style="1" bestFit="1" customWidth="1"/>
    <col min="1283" max="1283" width="15.7109375" style="1" customWidth="1"/>
    <col min="1284" max="1285" width="17.28515625" style="1" bestFit="1" customWidth="1"/>
    <col min="1286" max="1286" width="15" style="1" customWidth="1"/>
    <col min="1287" max="1287" width="16.7109375" style="1" customWidth="1"/>
    <col min="1288" max="1288" width="14.7109375" style="1" customWidth="1"/>
    <col min="1289" max="1534" width="9.140625" style="1"/>
    <col min="1535" max="1535" width="0" style="1" hidden="1" customWidth="1"/>
    <col min="1536" max="1536" width="62.85546875" style="1" customWidth="1"/>
    <col min="1537" max="1538" width="17.28515625" style="1" bestFit="1" customWidth="1"/>
    <col min="1539" max="1539" width="15.7109375" style="1" customWidth="1"/>
    <col min="1540" max="1541" width="17.28515625" style="1" bestFit="1" customWidth="1"/>
    <col min="1542" max="1542" width="15" style="1" customWidth="1"/>
    <col min="1543" max="1543" width="16.7109375" style="1" customWidth="1"/>
    <col min="1544" max="1544" width="14.7109375" style="1" customWidth="1"/>
    <col min="1545" max="1790" width="9.140625" style="1"/>
    <col min="1791" max="1791" width="0" style="1" hidden="1" customWidth="1"/>
    <col min="1792" max="1792" width="62.85546875" style="1" customWidth="1"/>
    <col min="1793" max="1794" width="17.28515625" style="1" bestFit="1" customWidth="1"/>
    <col min="1795" max="1795" width="15.7109375" style="1" customWidth="1"/>
    <col min="1796" max="1797" width="17.28515625" style="1" bestFit="1" customWidth="1"/>
    <col min="1798" max="1798" width="15" style="1" customWidth="1"/>
    <col min="1799" max="1799" width="16.7109375" style="1" customWidth="1"/>
    <col min="1800" max="1800" width="14.7109375" style="1" customWidth="1"/>
    <col min="1801" max="2046" width="9.140625" style="1"/>
    <col min="2047" max="2047" width="0" style="1" hidden="1" customWidth="1"/>
    <col min="2048" max="2048" width="62.85546875" style="1" customWidth="1"/>
    <col min="2049" max="2050" width="17.28515625" style="1" bestFit="1" customWidth="1"/>
    <col min="2051" max="2051" width="15.7109375" style="1" customWidth="1"/>
    <col min="2052" max="2053" width="17.28515625" style="1" bestFit="1" customWidth="1"/>
    <col min="2054" max="2054" width="15" style="1" customWidth="1"/>
    <col min="2055" max="2055" width="16.7109375" style="1" customWidth="1"/>
    <col min="2056" max="2056" width="14.7109375" style="1" customWidth="1"/>
    <col min="2057" max="2302" width="9.140625" style="1"/>
    <col min="2303" max="2303" width="0" style="1" hidden="1" customWidth="1"/>
    <col min="2304" max="2304" width="62.85546875" style="1" customWidth="1"/>
    <col min="2305" max="2306" width="17.28515625" style="1" bestFit="1" customWidth="1"/>
    <col min="2307" max="2307" width="15.7109375" style="1" customWidth="1"/>
    <col min="2308" max="2309" width="17.28515625" style="1" bestFit="1" customWidth="1"/>
    <col min="2310" max="2310" width="15" style="1" customWidth="1"/>
    <col min="2311" max="2311" width="16.7109375" style="1" customWidth="1"/>
    <col min="2312" max="2312" width="14.7109375" style="1" customWidth="1"/>
    <col min="2313" max="2558" width="9.140625" style="1"/>
    <col min="2559" max="2559" width="0" style="1" hidden="1" customWidth="1"/>
    <col min="2560" max="2560" width="62.85546875" style="1" customWidth="1"/>
    <col min="2561" max="2562" width="17.28515625" style="1" bestFit="1" customWidth="1"/>
    <col min="2563" max="2563" width="15.7109375" style="1" customWidth="1"/>
    <col min="2564" max="2565" width="17.28515625" style="1" bestFit="1" customWidth="1"/>
    <col min="2566" max="2566" width="15" style="1" customWidth="1"/>
    <col min="2567" max="2567" width="16.7109375" style="1" customWidth="1"/>
    <col min="2568" max="2568" width="14.7109375" style="1" customWidth="1"/>
    <col min="2569" max="2814" width="9.140625" style="1"/>
    <col min="2815" max="2815" width="0" style="1" hidden="1" customWidth="1"/>
    <col min="2816" max="2816" width="62.85546875" style="1" customWidth="1"/>
    <col min="2817" max="2818" width="17.28515625" style="1" bestFit="1" customWidth="1"/>
    <col min="2819" max="2819" width="15.7109375" style="1" customWidth="1"/>
    <col min="2820" max="2821" width="17.28515625" style="1" bestFit="1" customWidth="1"/>
    <col min="2822" max="2822" width="15" style="1" customWidth="1"/>
    <col min="2823" max="2823" width="16.7109375" style="1" customWidth="1"/>
    <col min="2824" max="2824" width="14.7109375" style="1" customWidth="1"/>
    <col min="2825" max="3070" width="9.140625" style="1"/>
    <col min="3071" max="3071" width="0" style="1" hidden="1" customWidth="1"/>
    <col min="3072" max="3072" width="62.85546875" style="1" customWidth="1"/>
    <col min="3073" max="3074" width="17.28515625" style="1" bestFit="1" customWidth="1"/>
    <col min="3075" max="3075" width="15.7109375" style="1" customWidth="1"/>
    <col min="3076" max="3077" width="17.28515625" style="1" bestFit="1" customWidth="1"/>
    <col min="3078" max="3078" width="15" style="1" customWidth="1"/>
    <col min="3079" max="3079" width="16.7109375" style="1" customWidth="1"/>
    <col min="3080" max="3080" width="14.7109375" style="1" customWidth="1"/>
    <col min="3081" max="3326" width="9.140625" style="1"/>
    <col min="3327" max="3327" width="0" style="1" hidden="1" customWidth="1"/>
    <col min="3328" max="3328" width="62.85546875" style="1" customWidth="1"/>
    <col min="3329" max="3330" width="17.28515625" style="1" bestFit="1" customWidth="1"/>
    <col min="3331" max="3331" width="15.7109375" style="1" customWidth="1"/>
    <col min="3332" max="3333" width="17.28515625" style="1" bestFit="1" customWidth="1"/>
    <col min="3334" max="3334" width="15" style="1" customWidth="1"/>
    <col min="3335" max="3335" width="16.7109375" style="1" customWidth="1"/>
    <col min="3336" max="3336" width="14.7109375" style="1" customWidth="1"/>
    <col min="3337" max="3582" width="9.140625" style="1"/>
    <col min="3583" max="3583" width="0" style="1" hidden="1" customWidth="1"/>
    <col min="3584" max="3584" width="62.85546875" style="1" customWidth="1"/>
    <col min="3585" max="3586" width="17.28515625" style="1" bestFit="1" customWidth="1"/>
    <col min="3587" max="3587" width="15.7109375" style="1" customWidth="1"/>
    <col min="3588" max="3589" width="17.28515625" style="1" bestFit="1" customWidth="1"/>
    <col min="3590" max="3590" width="15" style="1" customWidth="1"/>
    <col min="3591" max="3591" width="16.7109375" style="1" customWidth="1"/>
    <col min="3592" max="3592" width="14.7109375" style="1" customWidth="1"/>
    <col min="3593" max="3838" width="9.140625" style="1"/>
    <col min="3839" max="3839" width="0" style="1" hidden="1" customWidth="1"/>
    <col min="3840" max="3840" width="62.85546875" style="1" customWidth="1"/>
    <col min="3841" max="3842" width="17.28515625" style="1" bestFit="1" customWidth="1"/>
    <col min="3843" max="3843" width="15.7109375" style="1" customWidth="1"/>
    <col min="3844" max="3845" width="17.28515625" style="1" bestFit="1" customWidth="1"/>
    <col min="3846" max="3846" width="15" style="1" customWidth="1"/>
    <col min="3847" max="3847" width="16.7109375" style="1" customWidth="1"/>
    <col min="3848" max="3848" width="14.7109375" style="1" customWidth="1"/>
    <col min="3849" max="4094" width="9.140625" style="1"/>
    <col min="4095" max="4095" width="0" style="1" hidden="1" customWidth="1"/>
    <col min="4096" max="4096" width="62.85546875" style="1" customWidth="1"/>
    <col min="4097" max="4098" width="17.28515625" style="1" bestFit="1" customWidth="1"/>
    <col min="4099" max="4099" width="15.7109375" style="1" customWidth="1"/>
    <col min="4100" max="4101" width="17.28515625" style="1" bestFit="1" customWidth="1"/>
    <col min="4102" max="4102" width="15" style="1" customWidth="1"/>
    <col min="4103" max="4103" width="16.7109375" style="1" customWidth="1"/>
    <col min="4104" max="4104" width="14.7109375" style="1" customWidth="1"/>
    <col min="4105" max="4350" width="9.140625" style="1"/>
    <col min="4351" max="4351" width="0" style="1" hidden="1" customWidth="1"/>
    <col min="4352" max="4352" width="62.85546875" style="1" customWidth="1"/>
    <col min="4353" max="4354" width="17.28515625" style="1" bestFit="1" customWidth="1"/>
    <col min="4355" max="4355" width="15.7109375" style="1" customWidth="1"/>
    <col min="4356" max="4357" width="17.28515625" style="1" bestFit="1" customWidth="1"/>
    <col min="4358" max="4358" width="15" style="1" customWidth="1"/>
    <col min="4359" max="4359" width="16.7109375" style="1" customWidth="1"/>
    <col min="4360" max="4360" width="14.7109375" style="1" customWidth="1"/>
    <col min="4361" max="4606" width="9.140625" style="1"/>
    <col min="4607" max="4607" width="0" style="1" hidden="1" customWidth="1"/>
    <col min="4608" max="4608" width="62.85546875" style="1" customWidth="1"/>
    <col min="4609" max="4610" width="17.28515625" style="1" bestFit="1" customWidth="1"/>
    <col min="4611" max="4611" width="15.7109375" style="1" customWidth="1"/>
    <col min="4612" max="4613" width="17.28515625" style="1" bestFit="1" customWidth="1"/>
    <col min="4614" max="4614" width="15" style="1" customWidth="1"/>
    <col min="4615" max="4615" width="16.7109375" style="1" customWidth="1"/>
    <col min="4616" max="4616" width="14.7109375" style="1" customWidth="1"/>
    <col min="4617" max="4862" width="9.140625" style="1"/>
    <col min="4863" max="4863" width="0" style="1" hidden="1" customWidth="1"/>
    <col min="4864" max="4864" width="62.85546875" style="1" customWidth="1"/>
    <col min="4865" max="4866" width="17.28515625" style="1" bestFit="1" customWidth="1"/>
    <col min="4867" max="4867" width="15.7109375" style="1" customWidth="1"/>
    <col min="4868" max="4869" width="17.28515625" style="1" bestFit="1" customWidth="1"/>
    <col min="4870" max="4870" width="15" style="1" customWidth="1"/>
    <col min="4871" max="4871" width="16.7109375" style="1" customWidth="1"/>
    <col min="4872" max="4872" width="14.7109375" style="1" customWidth="1"/>
    <col min="4873" max="5118" width="9.140625" style="1"/>
    <col min="5119" max="5119" width="0" style="1" hidden="1" customWidth="1"/>
    <col min="5120" max="5120" width="62.85546875" style="1" customWidth="1"/>
    <col min="5121" max="5122" width="17.28515625" style="1" bestFit="1" customWidth="1"/>
    <col min="5123" max="5123" width="15.7109375" style="1" customWidth="1"/>
    <col min="5124" max="5125" width="17.28515625" style="1" bestFit="1" customWidth="1"/>
    <col min="5126" max="5126" width="15" style="1" customWidth="1"/>
    <col min="5127" max="5127" width="16.7109375" style="1" customWidth="1"/>
    <col min="5128" max="5128" width="14.7109375" style="1" customWidth="1"/>
    <col min="5129" max="5374" width="9.140625" style="1"/>
    <col min="5375" max="5375" width="0" style="1" hidden="1" customWidth="1"/>
    <col min="5376" max="5376" width="62.85546875" style="1" customWidth="1"/>
    <col min="5377" max="5378" width="17.28515625" style="1" bestFit="1" customWidth="1"/>
    <col min="5379" max="5379" width="15.7109375" style="1" customWidth="1"/>
    <col min="5380" max="5381" width="17.28515625" style="1" bestFit="1" customWidth="1"/>
    <col min="5382" max="5382" width="15" style="1" customWidth="1"/>
    <col min="5383" max="5383" width="16.7109375" style="1" customWidth="1"/>
    <col min="5384" max="5384" width="14.7109375" style="1" customWidth="1"/>
    <col min="5385" max="5630" width="9.140625" style="1"/>
    <col min="5631" max="5631" width="0" style="1" hidden="1" customWidth="1"/>
    <col min="5632" max="5632" width="62.85546875" style="1" customWidth="1"/>
    <col min="5633" max="5634" width="17.28515625" style="1" bestFit="1" customWidth="1"/>
    <col min="5635" max="5635" width="15.7109375" style="1" customWidth="1"/>
    <col min="5636" max="5637" width="17.28515625" style="1" bestFit="1" customWidth="1"/>
    <col min="5638" max="5638" width="15" style="1" customWidth="1"/>
    <col min="5639" max="5639" width="16.7109375" style="1" customWidth="1"/>
    <col min="5640" max="5640" width="14.7109375" style="1" customWidth="1"/>
    <col min="5641" max="5886" width="9.140625" style="1"/>
    <col min="5887" max="5887" width="0" style="1" hidden="1" customWidth="1"/>
    <col min="5888" max="5888" width="62.85546875" style="1" customWidth="1"/>
    <col min="5889" max="5890" width="17.28515625" style="1" bestFit="1" customWidth="1"/>
    <col min="5891" max="5891" width="15.7109375" style="1" customWidth="1"/>
    <col min="5892" max="5893" width="17.28515625" style="1" bestFit="1" customWidth="1"/>
    <col min="5894" max="5894" width="15" style="1" customWidth="1"/>
    <col min="5895" max="5895" width="16.7109375" style="1" customWidth="1"/>
    <col min="5896" max="5896" width="14.7109375" style="1" customWidth="1"/>
    <col min="5897" max="6142" width="9.140625" style="1"/>
    <col min="6143" max="6143" width="0" style="1" hidden="1" customWidth="1"/>
    <col min="6144" max="6144" width="62.85546875" style="1" customWidth="1"/>
    <col min="6145" max="6146" width="17.28515625" style="1" bestFit="1" customWidth="1"/>
    <col min="6147" max="6147" width="15.7109375" style="1" customWidth="1"/>
    <col min="6148" max="6149" width="17.28515625" style="1" bestFit="1" customWidth="1"/>
    <col min="6150" max="6150" width="15" style="1" customWidth="1"/>
    <col min="6151" max="6151" width="16.7109375" style="1" customWidth="1"/>
    <col min="6152" max="6152" width="14.7109375" style="1" customWidth="1"/>
    <col min="6153" max="6398" width="9.140625" style="1"/>
    <col min="6399" max="6399" width="0" style="1" hidden="1" customWidth="1"/>
    <col min="6400" max="6400" width="62.85546875" style="1" customWidth="1"/>
    <col min="6401" max="6402" width="17.28515625" style="1" bestFit="1" customWidth="1"/>
    <col min="6403" max="6403" width="15.7109375" style="1" customWidth="1"/>
    <col min="6404" max="6405" width="17.28515625" style="1" bestFit="1" customWidth="1"/>
    <col min="6406" max="6406" width="15" style="1" customWidth="1"/>
    <col min="6407" max="6407" width="16.7109375" style="1" customWidth="1"/>
    <col min="6408" max="6408" width="14.7109375" style="1" customWidth="1"/>
    <col min="6409" max="6654" width="9.140625" style="1"/>
    <col min="6655" max="6655" width="0" style="1" hidden="1" customWidth="1"/>
    <col min="6656" max="6656" width="62.85546875" style="1" customWidth="1"/>
    <col min="6657" max="6658" width="17.28515625" style="1" bestFit="1" customWidth="1"/>
    <col min="6659" max="6659" width="15.7109375" style="1" customWidth="1"/>
    <col min="6660" max="6661" width="17.28515625" style="1" bestFit="1" customWidth="1"/>
    <col min="6662" max="6662" width="15" style="1" customWidth="1"/>
    <col min="6663" max="6663" width="16.7109375" style="1" customWidth="1"/>
    <col min="6664" max="6664" width="14.7109375" style="1" customWidth="1"/>
    <col min="6665" max="6910" width="9.140625" style="1"/>
    <col min="6911" max="6911" width="0" style="1" hidden="1" customWidth="1"/>
    <col min="6912" max="6912" width="62.85546875" style="1" customWidth="1"/>
    <col min="6913" max="6914" width="17.28515625" style="1" bestFit="1" customWidth="1"/>
    <col min="6915" max="6915" width="15.7109375" style="1" customWidth="1"/>
    <col min="6916" max="6917" width="17.28515625" style="1" bestFit="1" customWidth="1"/>
    <col min="6918" max="6918" width="15" style="1" customWidth="1"/>
    <col min="6919" max="6919" width="16.7109375" style="1" customWidth="1"/>
    <col min="6920" max="6920" width="14.7109375" style="1" customWidth="1"/>
    <col min="6921" max="7166" width="9.140625" style="1"/>
    <col min="7167" max="7167" width="0" style="1" hidden="1" customWidth="1"/>
    <col min="7168" max="7168" width="62.85546875" style="1" customWidth="1"/>
    <col min="7169" max="7170" width="17.28515625" style="1" bestFit="1" customWidth="1"/>
    <col min="7171" max="7171" width="15.7109375" style="1" customWidth="1"/>
    <col min="7172" max="7173" width="17.28515625" style="1" bestFit="1" customWidth="1"/>
    <col min="7174" max="7174" width="15" style="1" customWidth="1"/>
    <col min="7175" max="7175" width="16.7109375" style="1" customWidth="1"/>
    <col min="7176" max="7176" width="14.7109375" style="1" customWidth="1"/>
    <col min="7177" max="7422" width="9.140625" style="1"/>
    <col min="7423" max="7423" width="0" style="1" hidden="1" customWidth="1"/>
    <col min="7424" max="7424" width="62.85546875" style="1" customWidth="1"/>
    <col min="7425" max="7426" width="17.28515625" style="1" bestFit="1" customWidth="1"/>
    <col min="7427" max="7427" width="15.7109375" style="1" customWidth="1"/>
    <col min="7428" max="7429" width="17.28515625" style="1" bestFit="1" customWidth="1"/>
    <col min="7430" max="7430" width="15" style="1" customWidth="1"/>
    <col min="7431" max="7431" width="16.7109375" style="1" customWidth="1"/>
    <col min="7432" max="7432" width="14.7109375" style="1" customWidth="1"/>
    <col min="7433" max="7678" width="9.140625" style="1"/>
    <col min="7679" max="7679" width="0" style="1" hidden="1" customWidth="1"/>
    <col min="7680" max="7680" width="62.85546875" style="1" customWidth="1"/>
    <col min="7681" max="7682" width="17.28515625" style="1" bestFit="1" customWidth="1"/>
    <col min="7683" max="7683" width="15.7109375" style="1" customWidth="1"/>
    <col min="7684" max="7685" width="17.28515625" style="1" bestFit="1" customWidth="1"/>
    <col min="7686" max="7686" width="15" style="1" customWidth="1"/>
    <col min="7687" max="7687" width="16.7109375" style="1" customWidth="1"/>
    <col min="7688" max="7688" width="14.7109375" style="1" customWidth="1"/>
    <col min="7689" max="7934" width="9.140625" style="1"/>
    <col min="7935" max="7935" width="0" style="1" hidden="1" customWidth="1"/>
    <col min="7936" max="7936" width="62.85546875" style="1" customWidth="1"/>
    <col min="7937" max="7938" width="17.28515625" style="1" bestFit="1" customWidth="1"/>
    <col min="7939" max="7939" width="15.7109375" style="1" customWidth="1"/>
    <col min="7940" max="7941" width="17.28515625" style="1" bestFit="1" customWidth="1"/>
    <col min="7942" max="7942" width="15" style="1" customWidth="1"/>
    <col min="7943" max="7943" width="16.7109375" style="1" customWidth="1"/>
    <col min="7944" max="7944" width="14.7109375" style="1" customWidth="1"/>
    <col min="7945" max="8190" width="9.140625" style="1"/>
    <col min="8191" max="8191" width="0" style="1" hidden="1" customWidth="1"/>
    <col min="8192" max="8192" width="62.85546875" style="1" customWidth="1"/>
    <col min="8193" max="8194" width="17.28515625" style="1" bestFit="1" customWidth="1"/>
    <col min="8195" max="8195" width="15.7109375" style="1" customWidth="1"/>
    <col min="8196" max="8197" width="17.28515625" style="1" bestFit="1" customWidth="1"/>
    <col min="8198" max="8198" width="15" style="1" customWidth="1"/>
    <col min="8199" max="8199" width="16.7109375" style="1" customWidth="1"/>
    <col min="8200" max="8200" width="14.7109375" style="1" customWidth="1"/>
    <col min="8201" max="8446" width="9.140625" style="1"/>
    <col min="8447" max="8447" width="0" style="1" hidden="1" customWidth="1"/>
    <col min="8448" max="8448" width="62.85546875" style="1" customWidth="1"/>
    <col min="8449" max="8450" width="17.28515625" style="1" bestFit="1" customWidth="1"/>
    <col min="8451" max="8451" width="15.7109375" style="1" customWidth="1"/>
    <col min="8452" max="8453" width="17.28515625" style="1" bestFit="1" customWidth="1"/>
    <col min="8454" max="8454" width="15" style="1" customWidth="1"/>
    <col min="8455" max="8455" width="16.7109375" style="1" customWidth="1"/>
    <col min="8456" max="8456" width="14.7109375" style="1" customWidth="1"/>
    <col min="8457" max="8702" width="9.140625" style="1"/>
    <col min="8703" max="8703" width="0" style="1" hidden="1" customWidth="1"/>
    <col min="8704" max="8704" width="62.85546875" style="1" customWidth="1"/>
    <col min="8705" max="8706" width="17.28515625" style="1" bestFit="1" customWidth="1"/>
    <col min="8707" max="8707" width="15.7109375" style="1" customWidth="1"/>
    <col min="8708" max="8709" width="17.28515625" style="1" bestFit="1" customWidth="1"/>
    <col min="8710" max="8710" width="15" style="1" customWidth="1"/>
    <col min="8711" max="8711" width="16.7109375" style="1" customWidth="1"/>
    <col min="8712" max="8712" width="14.7109375" style="1" customWidth="1"/>
    <col min="8713" max="8958" width="9.140625" style="1"/>
    <col min="8959" max="8959" width="0" style="1" hidden="1" customWidth="1"/>
    <col min="8960" max="8960" width="62.85546875" style="1" customWidth="1"/>
    <col min="8961" max="8962" width="17.28515625" style="1" bestFit="1" customWidth="1"/>
    <col min="8963" max="8963" width="15.7109375" style="1" customWidth="1"/>
    <col min="8964" max="8965" width="17.28515625" style="1" bestFit="1" customWidth="1"/>
    <col min="8966" max="8966" width="15" style="1" customWidth="1"/>
    <col min="8967" max="8967" width="16.7109375" style="1" customWidth="1"/>
    <col min="8968" max="8968" width="14.7109375" style="1" customWidth="1"/>
    <col min="8969" max="9214" width="9.140625" style="1"/>
    <col min="9215" max="9215" width="0" style="1" hidden="1" customWidth="1"/>
    <col min="9216" max="9216" width="62.85546875" style="1" customWidth="1"/>
    <col min="9217" max="9218" width="17.28515625" style="1" bestFit="1" customWidth="1"/>
    <col min="9219" max="9219" width="15.7109375" style="1" customWidth="1"/>
    <col min="9220" max="9221" width="17.28515625" style="1" bestFit="1" customWidth="1"/>
    <col min="9222" max="9222" width="15" style="1" customWidth="1"/>
    <col min="9223" max="9223" width="16.7109375" style="1" customWidth="1"/>
    <col min="9224" max="9224" width="14.7109375" style="1" customWidth="1"/>
    <col min="9225" max="9470" width="9.140625" style="1"/>
    <col min="9471" max="9471" width="0" style="1" hidden="1" customWidth="1"/>
    <col min="9472" max="9472" width="62.85546875" style="1" customWidth="1"/>
    <col min="9473" max="9474" width="17.28515625" style="1" bestFit="1" customWidth="1"/>
    <col min="9475" max="9475" width="15.7109375" style="1" customWidth="1"/>
    <col min="9476" max="9477" width="17.28515625" style="1" bestFit="1" customWidth="1"/>
    <col min="9478" max="9478" width="15" style="1" customWidth="1"/>
    <col min="9479" max="9479" width="16.7109375" style="1" customWidth="1"/>
    <col min="9480" max="9480" width="14.7109375" style="1" customWidth="1"/>
    <col min="9481" max="9726" width="9.140625" style="1"/>
    <col min="9727" max="9727" width="0" style="1" hidden="1" customWidth="1"/>
    <col min="9728" max="9728" width="62.85546875" style="1" customWidth="1"/>
    <col min="9729" max="9730" width="17.28515625" style="1" bestFit="1" customWidth="1"/>
    <col min="9731" max="9731" width="15.7109375" style="1" customWidth="1"/>
    <col min="9732" max="9733" width="17.28515625" style="1" bestFit="1" customWidth="1"/>
    <col min="9734" max="9734" width="15" style="1" customWidth="1"/>
    <col min="9735" max="9735" width="16.7109375" style="1" customWidth="1"/>
    <col min="9736" max="9736" width="14.7109375" style="1" customWidth="1"/>
    <col min="9737" max="9982" width="9.140625" style="1"/>
    <col min="9983" max="9983" width="0" style="1" hidden="1" customWidth="1"/>
    <col min="9984" max="9984" width="62.85546875" style="1" customWidth="1"/>
    <col min="9985" max="9986" width="17.28515625" style="1" bestFit="1" customWidth="1"/>
    <col min="9987" max="9987" width="15.7109375" style="1" customWidth="1"/>
    <col min="9988" max="9989" width="17.28515625" style="1" bestFit="1" customWidth="1"/>
    <col min="9990" max="9990" width="15" style="1" customWidth="1"/>
    <col min="9991" max="9991" width="16.7109375" style="1" customWidth="1"/>
    <col min="9992" max="9992" width="14.7109375" style="1" customWidth="1"/>
    <col min="9993" max="10238" width="9.140625" style="1"/>
    <col min="10239" max="10239" width="0" style="1" hidden="1" customWidth="1"/>
    <col min="10240" max="10240" width="62.85546875" style="1" customWidth="1"/>
    <col min="10241" max="10242" width="17.28515625" style="1" bestFit="1" customWidth="1"/>
    <col min="10243" max="10243" width="15.7109375" style="1" customWidth="1"/>
    <col min="10244" max="10245" width="17.28515625" style="1" bestFit="1" customWidth="1"/>
    <col min="10246" max="10246" width="15" style="1" customWidth="1"/>
    <col min="10247" max="10247" width="16.7109375" style="1" customWidth="1"/>
    <col min="10248" max="10248" width="14.7109375" style="1" customWidth="1"/>
    <col min="10249" max="10494" width="9.140625" style="1"/>
    <col min="10495" max="10495" width="0" style="1" hidden="1" customWidth="1"/>
    <col min="10496" max="10496" width="62.85546875" style="1" customWidth="1"/>
    <col min="10497" max="10498" width="17.28515625" style="1" bestFit="1" customWidth="1"/>
    <col min="10499" max="10499" width="15.7109375" style="1" customWidth="1"/>
    <col min="10500" max="10501" width="17.28515625" style="1" bestFit="1" customWidth="1"/>
    <col min="10502" max="10502" width="15" style="1" customWidth="1"/>
    <col min="10503" max="10503" width="16.7109375" style="1" customWidth="1"/>
    <col min="10504" max="10504" width="14.7109375" style="1" customWidth="1"/>
    <col min="10505" max="10750" width="9.140625" style="1"/>
    <col min="10751" max="10751" width="0" style="1" hidden="1" customWidth="1"/>
    <col min="10752" max="10752" width="62.85546875" style="1" customWidth="1"/>
    <col min="10753" max="10754" width="17.28515625" style="1" bestFit="1" customWidth="1"/>
    <col min="10755" max="10755" width="15.7109375" style="1" customWidth="1"/>
    <col min="10756" max="10757" width="17.28515625" style="1" bestFit="1" customWidth="1"/>
    <col min="10758" max="10758" width="15" style="1" customWidth="1"/>
    <col min="10759" max="10759" width="16.7109375" style="1" customWidth="1"/>
    <col min="10760" max="10760" width="14.7109375" style="1" customWidth="1"/>
    <col min="10761" max="11006" width="9.140625" style="1"/>
    <col min="11007" max="11007" width="0" style="1" hidden="1" customWidth="1"/>
    <col min="11008" max="11008" width="62.85546875" style="1" customWidth="1"/>
    <col min="11009" max="11010" width="17.28515625" style="1" bestFit="1" customWidth="1"/>
    <col min="11011" max="11011" width="15.7109375" style="1" customWidth="1"/>
    <col min="11012" max="11013" width="17.28515625" style="1" bestFit="1" customWidth="1"/>
    <col min="11014" max="11014" width="15" style="1" customWidth="1"/>
    <col min="11015" max="11015" width="16.7109375" style="1" customWidth="1"/>
    <col min="11016" max="11016" width="14.7109375" style="1" customWidth="1"/>
    <col min="11017" max="11262" width="9.140625" style="1"/>
    <col min="11263" max="11263" width="0" style="1" hidden="1" customWidth="1"/>
    <col min="11264" max="11264" width="62.85546875" style="1" customWidth="1"/>
    <col min="11265" max="11266" width="17.28515625" style="1" bestFit="1" customWidth="1"/>
    <col min="11267" max="11267" width="15.7109375" style="1" customWidth="1"/>
    <col min="11268" max="11269" width="17.28515625" style="1" bestFit="1" customWidth="1"/>
    <col min="11270" max="11270" width="15" style="1" customWidth="1"/>
    <col min="11271" max="11271" width="16.7109375" style="1" customWidth="1"/>
    <col min="11272" max="11272" width="14.7109375" style="1" customWidth="1"/>
    <col min="11273" max="11518" width="9.140625" style="1"/>
    <col min="11519" max="11519" width="0" style="1" hidden="1" customWidth="1"/>
    <col min="11520" max="11520" width="62.85546875" style="1" customWidth="1"/>
    <col min="11521" max="11522" width="17.28515625" style="1" bestFit="1" customWidth="1"/>
    <col min="11523" max="11523" width="15.7109375" style="1" customWidth="1"/>
    <col min="11524" max="11525" width="17.28515625" style="1" bestFit="1" customWidth="1"/>
    <col min="11526" max="11526" width="15" style="1" customWidth="1"/>
    <col min="11527" max="11527" width="16.7109375" style="1" customWidth="1"/>
    <col min="11528" max="11528" width="14.7109375" style="1" customWidth="1"/>
    <col min="11529" max="11774" width="9.140625" style="1"/>
    <col min="11775" max="11775" width="0" style="1" hidden="1" customWidth="1"/>
    <col min="11776" max="11776" width="62.85546875" style="1" customWidth="1"/>
    <col min="11777" max="11778" width="17.28515625" style="1" bestFit="1" customWidth="1"/>
    <col min="11779" max="11779" width="15.7109375" style="1" customWidth="1"/>
    <col min="11780" max="11781" width="17.28515625" style="1" bestFit="1" customWidth="1"/>
    <col min="11782" max="11782" width="15" style="1" customWidth="1"/>
    <col min="11783" max="11783" width="16.7109375" style="1" customWidth="1"/>
    <col min="11784" max="11784" width="14.7109375" style="1" customWidth="1"/>
    <col min="11785" max="12030" width="9.140625" style="1"/>
    <col min="12031" max="12031" width="0" style="1" hidden="1" customWidth="1"/>
    <col min="12032" max="12032" width="62.85546875" style="1" customWidth="1"/>
    <col min="12033" max="12034" width="17.28515625" style="1" bestFit="1" customWidth="1"/>
    <col min="12035" max="12035" width="15.7109375" style="1" customWidth="1"/>
    <col min="12036" max="12037" width="17.28515625" style="1" bestFit="1" customWidth="1"/>
    <col min="12038" max="12038" width="15" style="1" customWidth="1"/>
    <col min="12039" max="12039" width="16.7109375" style="1" customWidth="1"/>
    <col min="12040" max="12040" width="14.7109375" style="1" customWidth="1"/>
    <col min="12041" max="12286" width="9.140625" style="1"/>
    <col min="12287" max="12287" width="0" style="1" hidden="1" customWidth="1"/>
    <col min="12288" max="12288" width="62.85546875" style="1" customWidth="1"/>
    <col min="12289" max="12290" width="17.28515625" style="1" bestFit="1" customWidth="1"/>
    <col min="12291" max="12291" width="15.7109375" style="1" customWidth="1"/>
    <col min="12292" max="12293" width="17.28515625" style="1" bestFit="1" customWidth="1"/>
    <col min="12294" max="12294" width="15" style="1" customWidth="1"/>
    <col min="12295" max="12295" width="16.7109375" style="1" customWidth="1"/>
    <col min="12296" max="12296" width="14.7109375" style="1" customWidth="1"/>
    <col min="12297" max="12542" width="9.140625" style="1"/>
    <col min="12543" max="12543" width="0" style="1" hidden="1" customWidth="1"/>
    <col min="12544" max="12544" width="62.85546875" style="1" customWidth="1"/>
    <col min="12545" max="12546" width="17.28515625" style="1" bestFit="1" customWidth="1"/>
    <col min="12547" max="12547" width="15.7109375" style="1" customWidth="1"/>
    <col min="12548" max="12549" width="17.28515625" style="1" bestFit="1" customWidth="1"/>
    <col min="12550" max="12550" width="15" style="1" customWidth="1"/>
    <col min="12551" max="12551" width="16.7109375" style="1" customWidth="1"/>
    <col min="12552" max="12552" width="14.7109375" style="1" customWidth="1"/>
    <col min="12553" max="12798" width="9.140625" style="1"/>
    <col min="12799" max="12799" width="0" style="1" hidden="1" customWidth="1"/>
    <col min="12800" max="12800" width="62.85546875" style="1" customWidth="1"/>
    <col min="12801" max="12802" width="17.28515625" style="1" bestFit="1" customWidth="1"/>
    <col min="12803" max="12803" width="15.7109375" style="1" customWidth="1"/>
    <col min="12804" max="12805" width="17.28515625" style="1" bestFit="1" customWidth="1"/>
    <col min="12806" max="12806" width="15" style="1" customWidth="1"/>
    <col min="12807" max="12807" width="16.7109375" style="1" customWidth="1"/>
    <col min="12808" max="12808" width="14.7109375" style="1" customWidth="1"/>
    <col min="12809" max="13054" width="9.140625" style="1"/>
    <col min="13055" max="13055" width="0" style="1" hidden="1" customWidth="1"/>
    <col min="13056" max="13056" width="62.85546875" style="1" customWidth="1"/>
    <col min="13057" max="13058" width="17.28515625" style="1" bestFit="1" customWidth="1"/>
    <col min="13059" max="13059" width="15.7109375" style="1" customWidth="1"/>
    <col min="13060" max="13061" width="17.28515625" style="1" bestFit="1" customWidth="1"/>
    <col min="13062" max="13062" width="15" style="1" customWidth="1"/>
    <col min="13063" max="13063" width="16.7109375" style="1" customWidth="1"/>
    <col min="13064" max="13064" width="14.7109375" style="1" customWidth="1"/>
    <col min="13065" max="13310" width="9.140625" style="1"/>
    <col min="13311" max="13311" width="0" style="1" hidden="1" customWidth="1"/>
    <col min="13312" max="13312" width="62.85546875" style="1" customWidth="1"/>
    <col min="13313" max="13314" width="17.28515625" style="1" bestFit="1" customWidth="1"/>
    <col min="13315" max="13315" width="15.7109375" style="1" customWidth="1"/>
    <col min="13316" max="13317" width="17.28515625" style="1" bestFit="1" customWidth="1"/>
    <col min="13318" max="13318" width="15" style="1" customWidth="1"/>
    <col min="13319" max="13319" width="16.7109375" style="1" customWidth="1"/>
    <col min="13320" max="13320" width="14.7109375" style="1" customWidth="1"/>
    <col min="13321" max="13566" width="9.140625" style="1"/>
    <col min="13567" max="13567" width="0" style="1" hidden="1" customWidth="1"/>
    <col min="13568" max="13568" width="62.85546875" style="1" customWidth="1"/>
    <col min="13569" max="13570" width="17.28515625" style="1" bestFit="1" customWidth="1"/>
    <col min="13571" max="13571" width="15.7109375" style="1" customWidth="1"/>
    <col min="13572" max="13573" width="17.28515625" style="1" bestFit="1" customWidth="1"/>
    <col min="13574" max="13574" width="15" style="1" customWidth="1"/>
    <col min="13575" max="13575" width="16.7109375" style="1" customWidth="1"/>
    <col min="13576" max="13576" width="14.7109375" style="1" customWidth="1"/>
    <col min="13577" max="13822" width="9.140625" style="1"/>
    <col min="13823" max="13823" width="0" style="1" hidden="1" customWidth="1"/>
    <col min="13824" max="13824" width="62.85546875" style="1" customWidth="1"/>
    <col min="13825" max="13826" width="17.28515625" style="1" bestFit="1" customWidth="1"/>
    <col min="13827" max="13827" width="15.7109375" style="1" customWidth="1"/>
    <col min="13828" max="13829" width="17.28515625" style="1" bestFit="1" customWidth="1"/>
    <col min="13830" max="13830" width="15" style="1" customWidth="1"/>
    <col min="13831" max="13831" width="16.7109375" style="1" customWidth="1"/>
    <col min="13832" max="13832" width="14.7109375" style="1" customWidth="1"/>
    <col min="13833" max="14078" width="9.140625" style="1"/>
    <col min="14079" max="14079" width="0" style="1" hidden="1" customWidth="1"/>
    <col min="14080" max="14080" width="62.85546875" style="1" customWidth="1"/>
    <col min="14081" max="14082" width="17.28515625" style="1" bestFit="1" customWidth="1"/>
    <col min="14083" max="14083" width="15.7109375" style="1" customWidth="1"/>
    <col min="14084" max="14085" width="17.28515625" style="1" bestFit="1" customWidth="1"/>
    <col min="14086" max="14086" width="15" style="1" customWidth="1"/>
    <col min="14087" max="14087" width="16.7109375" style="1" customWidth="1"/>
    <col min="14088" max="14088" width="14.7109375" style="1" customWidth="1"/>
    <col min="14089" max="14334" width="9.140625" style="1"/>
    <col min="14335" max="14335" width="0" style="1" hidden="1" customWidth="1"/>
    <col min="14336" max="14336" width="62.85546875" style="1" customWidth="1"/>
    <col min="14337" max="14338" width="17.28515625" style="1" bestFit="1" customWidth="1"/>
    <col min="14339" max="14339" width="15.7109375" style="1" customWidth="1"/>
    <col min="14340" max="14341" width="17.28515625" style="1" bestFit="1" customWidth="1"/>
    <col min="14342" max="14342" width="15" style="1" customWidth="1"/>
    <col min="14343" max="14343" width="16.7109375" style="1" customWidth="1"/>
    <col min="14344" max="14344" width="14.7109375" style="1" customWidth="1"/>
    <col min="14345" max="14590" width="9.140625" style="1"/>
    <col min="14591" max="14591" width="0" style="1" hidden="1" customWidth="1"/>
    <col min="14592" max="14592" width="62.85546875" style="1" customWidth="1"/>
    <col min="14593" max="14594" width="17.28515625" style="1" bestFit="1" customWidth="1"/>
    <col min="14595" max="14595" width="15.7109375" style="1" customWidth="1"/>
    <col min="14596" max="14597" width="17.28515625" style="1" bestFit="1" customWidth="1"/>
    <col min="14598" max="14598" width="15" style="1" customWidth="1"/>
    <col min="14599" max="14599" width="16.7109375" style="1" customWidth="1"/>
    <col min="14600" max="14600" width="14.7109375" style="1" customWidth="1"/>
    <col min="14601" max="14846" width="9.140625" style="1"/>
    <col min="14847" max="14847" width="0" style="1" hidden="1" customWidth="1"/>
    <col min="14848" max="14848" width="62.85546875" style="1" customWidth="1"/>
    <col min="14849" max="14850" width="17.28515625" style="1" bestFit="1" customWidth="1"/>
    <col min="14851" max="14851" width="15.7109375" style="1" customWidth="1"/>
    <col min="14852" max="14853" width="17.28515625" style="1" bestFit="1" customWidth="1"/>
    <col min="14854" max="14854" width="15" style="1" customWidth="1"/>
    <col min="14855" max="14855" width="16.7109375" style="1" customWidth="1"/>
    <col min="14856" max="14856" width="14.7109375" style="1" customWidth="1"/>
    <col min="14857" max="15102" width="9.140625" style="1"/>
    <col min="15103" max="15103" width="0" style="1" hidden="1" customWidth="1"/>
    <col min="15104" max="15104" width="62.85546875" style="1" customWidth="1"/>
    <col min="15105" max="15106" width="17.28515625" style="1" bestFit="1" customWidth="1"/>
    <col min="15107" max="15107" width="15.7109375" style="1" customWidth="1"/>
    <col min="15108" max="15109" width="17.28515625" style="1" bestFit="1" customWidth="1"/>
    <col min="15110" max="15110" width="15" style="1" customWidth="1"/>
    <col min="15111" max="15111" width="16.7109375" style="1" customWidth="1"/>
    <col min="15112" max="15112" width="14.7109375" style="1" customWidth="1"/>
    <col min="15113" max="15358" width="9.140625" style="1"/>
    <col min="15359" max="15359" width="0" style="1" hidden="1" customWidth="1"/>
    <col min="15360" max="15360" width="62.85546875" style="1" customWidth="1"/>
    <col min="15361" max="15362" width="17.28515625" style="1" bestFit="1" customWidth="1"/>
    <col min="15363" max="15363" width="15.7109375" style="1" customWidth="1"/>
    <col min="15364" max="15365" width="17.28515625" style="1" bestFit="1" customWidth="1"/>
    <col min="15366" max="15366" width="15" style="1" customWidth="1"/>
    <col min="15367" max="15367" width="16.7109375" style="1" customWidth="1"/>
    <col min="15368" max="15368" width="14.7109375" style="1" customWidth="1"/>
    <col min="15369" max="15614" width="9.140625" style="1"/>
    <col min="15615" max="15615" width="0" style="1" hidden="1" customWidth="1"/>
    <col min="15616" max="15616" width="62.85546875" style="1" customWidth="1"/>
    <col min="15617" max="15618" width="17.28515625" style="1" bestFit="1" customWidth="1"/>
    <col min="15619" max="15619" width="15.7109375" style="1" customWidth="1"/>
    <col min="15620" max="15621" width="17.28515625" style="1" bestFit="1" customWidth="1"/>
    <col min="15622" max="15622" width="15" style="1" customWidth="1"/>
    <col min="15623" max="15623" width="16.7109375" style="1" customWidth="1"/>
    <col min="15624" max="15624" width="14.7109375" style="1" customWidth="1"/>
    <col min="15625" max="15870" width="9.140625" style="1"/>
    <col min="15871" max="15871" width="0" style="1" hidden="1" customWidth="1"/>
    <col min="15872" max="15872" width="62.85546875" style="1" customWidth="1"/>
    <col min="15873" max="15874" width="17.28515625" style="1" bestFit="1" customWidth="1"/>
    <col min="15875" max="15875" width="15.7109375" style="1" customWidth="1"/>
    <col min="15876" max="15877" width="17.28515625" style="1" bestFit="1" customWidth="1"/>
    <col min="15878" max="15878" width="15" style="1" customWidth="1"/>
    <col min="15879" max="15879" width="16.7109375" style="1" customWidth="1"/>
    <col min="15880" max="15880" width="14.7109375" style="1" customWidth="1"/>
    <col min="15881" max="16126" width="9.140625" style="1"/>
    <col min="16127" max="16127" width="0" style="1" hidden="1" customWidth="1"/>
    <col min="16128" max="16128" width="62.85546875" style="1" customWidth="1"/>
    <col min="16129" max="16130" width="17.28515625" style="1" bestFit="1" customWidth="1"/>
    <col min="16131" max="16131" width="15.7109375" style="1" customWidth="1"/>
    <col min="16132" max="16133" width="17.28515625" style="1" bestFit="1" customWidth="1"/>
    <col min="16134" max="16134" width="15" style="1" customWidth="1"/>
    <col min="16135" max="16135" width="16.7109375" style="1" customWidth="1"/>
    <col min="16136" max="16136" width="14.7109375" style="1" customWidth="1"/>
    <col min="16137" max="16384" width="9.140625" style="1"/>
  </cols>
  <sheetData>
    <row r="1" spans="1:8" ht="35.25" customHeight="1">
      <c r="A1" s="72" t="s">
        <v>61</v>
      </c>
      <c r="B1" s="72"/>
      <c r="C1" s="72"/>
      <c r="D1" s="72"/>
      <c r="E1" s="72"/>
      <c r="F1" s="72"/>
      <c r="G1" s="72"/>
      <c r="H1" s="72"/>
    </row>
    <row r="2" spans="1:8" ht="37.5" customHeight="1">
      <c r="A2" s="73" t="s">
        <v>0</v>
      </c>
      <c r="B2" s="74" t="s">
        <v>51</v>
      </c>
      <c r="C2" s="74"/>
      <c r="D2" s="75" t="s">
        <v>52</v>
      </c>
      <c r="E2" s="76" t="s">
        <v>44</v>
      </c>
      <c r="F2" s="73" t="s">
        <v>53</v>
      </c>
      <c r="G2" s="74" t="s">
        <v>59</v>
      </c>
      <c r="H2" s="74"/>
    </row>
    <row r="3" spans="1:8" ht="51" customHeight="1">
      <c r="A3" s="73"/>
      <c r="B3" s="54" t="s">
        <v>38</v>
      </c>
      <c r="C3" s="53" t="s">
        <v>39</v>
      </c>
      <c r="D3" s="75"/>
      <c r="E3" s="77"/>
      <c r="F3" s="73"/>
      <c r="G3" s="53" t="s">
        <v>40</v>
      </c>
      <c r="H3" s="6" t="s">
        <v>41</v>
      </c>
    </row>
    <row r="4" spans="1:8" s="2" customFormat="1" ht="15" customHeight="1">
      <c r="A4" s="7" t="s">
        <v>1</v>
      </c>
      <c r="B4" s="17">
        <f>B5+B33</f>
        <v>2407305358.96</v>
      </c>
      <c r="C4" s="17">
        <f>C5+C33</f>
        <v>2507170736.1400003</v>
      </c>
      <c r="D4" s="18">
        <f>D5+D33</f>
        <v>1404033739.1900001</v>
      </c>
      <c r="E4" s="19">
        <f>E5+E33</f>
        <v>1411173532.6200001</v>
      </c>
      <c r="F4" s="20">
        <f>D4/E4*100</f>
        <v>99.494052767787934</v>
      </c>
      <c r="G4" s="20">
        <f>D4/B4*100</f>
        <v>58.323873785441506</v>
      </c>
      <c r="H4" s="21">
        <f>D4/C4*100</f>
        <v>56.000723004274846</v>
      </c>
    </row>
    <row r="5" spans="1:8" s="2" customFormat="1" ht="15" customHeight="1" outlineLevel="1">
      <c r="A5" s="7" t="s">
        <v>2</v>
      </c>
      <c r="B5" s="22">
        <f>B6+B20</f>
        <v>613584886.93000007</v>
      </c>
      <c r="C5" s="22">
        <f>C6+C20</f>
        <v>613678659.48000002</v>
      </c>
      <c r="D5" s="18">
        <f>D6+D20</f>
        <v>441123896.59000003</v>
      </c>
      <c r="E5" s="23">
        <f>E6+E20</f>
        <v>342015564.21999997</v>
      </c>
      <c r="F5" s="24">
        <f t="shared" ref="F5:F42" si="0">D5/E5*100</f>
        <v>128.97772579327679</v>
      </c>
      <c r="G5" s="24">
        <f t="shared" ref="G5:G42" si="1">D5/B5*100</f>
        <v>71.892888170227209</v>
      </c>
      <c r="H5" s="21">
        <f t="shared" ref="H5:H42" si="2">D5/C5*100</f>
        <v>71.881902649798164</v>
      </c>
    </row>
    <row r="6" spans="1:8" s="2" customFormat="1" ht="15" customHeight="1" outlineLevel="1">
      <c r="A6" s="7" t="s">
        <v>3</v>
      </c>
      <c r="B6" s="22">
        <f>B7+B10+B11+B17+B18+B19</f>
        <v>564893408.18000007</v>
      </c>
      <c r="C6" s="22">
        <f>C7+C10+C11+C17+C18+C19</f>
        <v>564893408.18000007</v>
      </c>
      <c r="D6" s="18">
        <f>D7+D10+D11+D17+D18+D19</f>
        <v>410311786.91000003</v>
      </c>
      <c r="E6" s="23">
        <f>E7+E10+E11+E17+E18+E19</f>
        <v>312877465.41999996</v>
      </c>
      <c r="F6" s="24">
        <f t="shared" si="0"/>
        <v>131.14136755077786</v>
      </c>
      <c r="G6" s="24">
        <f t="shared" si="1"/>
        <v>72.635258434323333</v>
      </c>
      <c r="H6" s="21">
        <f t="shared" si="2"/>
        <v>72.635258434323333</v>
      </c>
    </row>
    <row r="7" spans="1:8" ht="15" customHeight="1" outlineLevel="2">
      <c r="A7" s="9" t="s">
        <v>4</v>
      </c>
      <c r="B7" s="25">
        <f>B8+B9</f>
        <v>390828823</v>
      </c>
      <c r="C7" s="25">
        <f>C8+C9</f>
        <v>390828823</v>
      </c>
      <c r="D7" s="16">
        <f>D8+D9</f>
        <v>255852515.16999999</v>
      </c>
      <c r="E7" s="16">
        <f>E8+E9</f>
        <v>202234840.58000001</v>
      </c>
      <c r="F7" s="20">
        <f t="shared" si="0"/>
        <v>126.51258034284648</v>
      </c>
      <c r="G7" s="20">
        <f t="shared" si="1"/>
        <v>65.464085582551817</v>
      </c>
      <c r="H7" s="21">
        <f t="shared" si="2"/>
        <v>65.464085582551817</v>
      </c>
    </row>
    <row r="8" spans="1:8" ht="15" customHeight="1" outlineLevel="3">
      <c r="A8" s="9" t="s">
        <v>5</v>
      </c>
      <c r="B8" s="25">
        <v>9244995</v>
      </c>
      <c r="C8" s="25">
        <v>9244995</v>
      </c>
      <c r="D8" s="16">
        <v>6196498.6600000001</v>
      </c>
      <c r="E8" s="16">
        <v>6275804.2199999997</v>
      </c>
      <c r="F8" s="20">
        <f t="shared" si="0"/>
        <v>98.736328329885353</v>
      </c>
      <c r="G8" s="20">
        <f t="shared" si="1"/>
        <v>67.025440900725215</v>
      </c>
      <c r="H8" s="21">
        <f t="shared" si="2"/>
        <v>67.025440900725215</v>
      </c>
    </row>
    <row r="9" spans="1:8" ht="15" customHeight="1" outlineLevel="3">
      <c r="A9" s="9" t="s">
        <v>6</v>
      </c>
      <c r="B9" s="25">
        <v>381583828</v>
      </c>
      <c r="C9" s="25">
        <v>381583828</v>
      </c>
      <c r="D9" s="16">
        <v>249656016.50999999</v>
      </c>
      <c r="E9" s="16">
        <v>195959036.36000001</v>
      </c>
      <c r="F9" s="20">
        <f t="shared" si="0"/>
        <v>127.40214544194444</v>
      </c>
      <c r="G9" s="20">
        <f t="shared" si="1"/>
        <v>65.426257139492819</v>
      </c>
      <c r="H9" s="21">
        <f t="shared" si="2"/>
        <v>65.426257139492819</v>
      </c>
    </row>
    <row r="10" spans="1:8" ht="25.5" outlineLevel="2">
      <c r="A10" s="9" t="s">
        <v>7</v>
      </c>
      <c r="B10" s="25">
        <v>37461974.380000003</v>
      </c>
      <c r="C10" s="25">
        <v>37461974.380000003</v>
      </c>
      <c r="D10" s="16">
        <v>22867913.02</v>
      </c>
      <c r="E10" s="16">
        <v>21165773.050000001</v>
      </c>
      <c r="F10" s="20">
        <f t="shared" si="0"/>
        <v>108.04194567322925</v>
      </c>
      <c r="G10" s="20">
        <f t="shared" si="1"/>
        <v>61.042999997908808</v>
      </c>
      <c r="H10" s="21">
        <f>D10/C10*100</f>
        <v>61.042999997908808</v>
      </c>
    </row>
    <row r="11" spans="1:8" ht="15" customHeight="1" outlineLevel="2">
      <c r="A11" s="9" t="s">
        <v>8</v>
      </c>
      <c r="B11" s="25">
        <f>B12+B13+B14+B15+B16</f>
        <v>102794261.8</v>
      </c>
      <c r="C11" s="25">
        <f>C12+C13+C14+C15+C16</f>
        <v>102794261.8</v>
      </c>
      <c r="D11" s="16">
        <f>D12+D13+D14+D15+D16</f>
        <v>110841638.78</v>
      </c>
      <c r="E11" s="16">
        <f>E12+E13+E14+E15+E16</f>
        <v>66719376.129999995</v>
      </c>
      <c r="F11" s="20">
        <f t="shared" si="0"/>
        <v>166.13110794685727</v>
      </c>
      <c r="G11" s="20">
        <f t="shared" si="1"/>
        <v>107.82862471025597</v>
      </c>
      <c r="H11" s="21">
        <f t="shared" si="2"/>
        <v>107.82862471025597</v>
      </c>
    </row>
    <row r="12" spans="1:8" ht="25.5" customHeight="1" outlineLevel="3">
      <c r="A12" s="9" t="s">
        <v>9</v>
      </c>
      <c r="B12" s="25">
        <v>89549558.799999997</v>
      </c>
      <c r="C12" s="25">
        <v>89549558.799999997</v>
      </c>
      <c r="D12" s="16">
        <v>96221339.049999997</v>
      </c>
      <c r="E12" s="16">
        <v>58750980</v>
      </c>
      <c r="F12" s="20">
        <f t="shared" si="0"/>
        <v>163.7782706773572</v>
      </c>
      <c r="G12" s="20">
        <f t="shared" si="1"/>
        <v>107.45037757796301</v>
      </c>
      <c r="H12" s="21">
        <f t="shared" si="2"/>
        <v>107.45037757796301</v>
      </c>
    </row>
    <row r="13" spans="1:8" ht="15" customHeight="1" outlineLevel="3">
      <c r="A13" s="9" t="s">
        <v>10</v>
      </c>
      <c r="B13" s="25">
        <v>0</v>
      </c>
      <c r="C13" s="25">
        <v>0</v>
      </c>
      <c r="D13" s="16">
        <v>125139.76</v>
      </c>
      <c r="E13" s="16">
        <v>-252182.75</v>
      </c>
      <c r="F13" s="20">
        <f t="shared" si="0"/>
        <v>-49.622648654596716</v>
      </c>
      <c r="G13" s="20" t="e">
        <f t="shared" si="1"/>
        <v>#DIV/0!</v>
      </c>
      <c r="H13" s="21" t="e">
        <f t="shared" si="2"/>
        <v>#DIV/0!</v>
      </c>
    </row>
    <row r="14" spans="1:8" ht="15" customHeight="1" outlineLevel="3">
      <c r="A14" s="9" t="s">
        <v>11</v>
      </c>
      <c r="B14" s="25">
        <v>267000</v>
      </c>
      <c r="C14" s="25">
        <v>267000</v>
      </c>
      <c r="D14" s="16">
        <v>2333420.52</v>
      </c>
      <c r="E14" s="16">
        <v>299090.8</v>
      </c>
      <c r="F14" s="20">
        <f t="shared" si="0"/>
        <v>780.17127908982832</v>
      </c>
      <c r="G14" s="20">
        <f t="shared" si="1"/>
        <v>873.94026966292131</v>
      </c>
      <c r="H14" s="21">
        <f t="shared" si="2"/>
        <v>873.94026966292131</v>
      </c>
    </row>
    <row r="15" spans="1:8" ht="15" customHeight="1" outlineLevel="3">
      <c r="A15" s="9" t="s">
        <v>12</v>
      </c>
      <c r="B15" s="25">
        <v>12977703</v>
      </c>
      <c r="C15" s="25">
        <v>12977703</v>
      </c>
      <c r="D15" s="16">
        <v>12161739.449999999</v>
      </c>
      <c r="E15" s="16">
        <v>7921488.0800000001</v>
      </c>
      <c r="F15" s="20">
        <f t="shared" si="0"/>
        <v>153.52846999423875</v>
      </c>
      <c r="G15" s="20">
        <f t="shared" si="1"/>
        <v>93.712573403783395</v>
      </c>
      <c r="H15" s="21">
        <f t="shared" si="2"/>
        <v>93.712573403783395</v>
      </c>
    </row>
    <row r="16" spans="1:8" ht="15" customHeight="1" outlineLevel="3">
      <c r="A16" s="9" t="s">
        <v>13</v>
      </c>
      <c r="B16" s="25">
        <v>0</v>
      </c>
      <c r="C16" s="25">
        <v>0</v>
      </c>
      <c r="D16" s="16"/>
      <c r="E16" s="16"/>
      <c r="F16" s="20"/>
      <c r="G16" s="20"/>
      <c r="H16" s="21"/>
    </row>
    <row r="17" spans="1:8" ht="15" customHeight="1" outlineLevel="2">
      <c r="A17" s="9" t="s">
        <v>14</v>
      </c>
      <c r="B17" s="25">
        <v>23792822</v>
      </c>
      <c r="C17" s="25">
        <v>23792822</v>
      </c>
      <c r="D17" s="16">
        <v>14523442.869999999</v>
      </c>
      <c r="E17" s="16">
        <v>16922255.149999999</v>
      </c>
      <c r="F17" s="20">
        <f t="shared" si="0"/>
        <v>85.824511811595045</v>
      </c>
      <c r="G17" s="20">
        <f t="shared" si="1"/>
        <v>61.041279046260257</v>
      </c>
      <c r="H17" s="21">
        <f t="shared" si="2"/>
        <v>61.041279046260257</v>
      </c>
    </row>
    <row r="18" spans="1:8" ht="15" customHeight="1" outlineLevel="2">
      <c r="A18" s="9" t="s">
        <v>15</v>
      </c>
      <c r="B18" s="25">
        <v>10015527</v>
      </c>
      <c r="C18" s="25">
        <v>10015527</v>
      </c>
      <c r="D18" s="16">
        <v>6226277.0700000003</v>
      </c>
      <c r="E18" s="16">
        <v>5835220.5099999998</v>
      </c>
      <c r="F18" s="20">
        <f t="shared" si="0"/>
        <v>106.70165864905765</v>
      </c>
      <c r="G18" s="20">
        <f t="shared" si="1"/>
        <v>62.166245171122803</v>
      </c>
      <c r="H18" s="21">
        <f t="shared" si="2"/>
        <v>62.166245171122803</v>
      </c>
    </row>
    <row r="19" spans="1:8" ht="25.5" outlineLevel="2">
      <c r="A19" s="9" t="s">
        <v>16</v>
      </c>
      <c r="B19" s="25"/>
      <c r="C19" s="25"/>
      <c r="D19" s="16">
        <v>0</v>
      </c>
      <c r="E19" s="16">
        <v>0</v>
      </c>
      <c r="F19" s="20"/>
      <c r="G19" s="20"/>
      <c r="H19" s="21"/>
    </row>
    <row r="20" spans="1:8" s="2" customFormat="1" ht="14.25" outlineLevel="2">
      <c r="A20" s="7" t="s">
        <v>17</v>
      </c>
      <c r="B20" s="22">
        <f>B21+B22+B23+B26+B28+B29</f>
        <v>48691478.75</v>
      </c>
      <c r="C20" s="22">
        <f>C21+C22+C23+C26+C28+C29</f>
        <v>48785251.299999997</v>
      </c>
      <c r="D20" s="18">
        <f>D21+D22+D23+D26+D28+D29</f>
        <v>30812109.68</v>
      </c>
      <c r="E20" s="18">
        <f>E21+E22+E23+E26+E28+E29</f>
        <v>29138098.799999997</v>
      </c>
      <c r="F20" s="24">
        <f t="shared" si="0"/>
        <v>105.74509301890349</v>
      </c>
      <c r="G20" s="24">
        <f t="shared" si="1"/>
        <v>63.2802914822134</v>
      </c>
      <c r="H20" s="21">
        <f t="shared" si="2"/>
        <v>63.158657296903172</v>
      </c>
    </row>
    <row r="21" spans="1:8" ht="25.5" outlineLevel="2">
      <c r="A21" s="9" t="s">
        <v>18</v>
      </c>
      <c r="B21" s="25">
        <v>11534272.75</v>
      </c>
      <c r="C21" s="25">
        <v>11534272.75</v>
      </c>
      <c r="D21" s="16">
        <v>6420115.8899999997</v>
      </c>
      <c r="E21" s="16">
        <v>6765073.2599999998</v>
      </c>
      <c r="F21" s="20">
        <f t="shared" si="0"/>
        <v>94.900907104145688</v>
      </c>
      <c r="G21" s="20">
        <f t="shared" si="1"/>
        <v>55.661210976652164</v>
      </c>
      <c r="H21" s="21">
        <f t="shared" si="2"/>
        <v>55.661210976652164</v>
      </c>
    </row>
    <row r="22" spans="1:8" outlineLevel="2">
      <c r="A22" s="9" t="s">
        <v>19</v>
      </c>
      <c r="B22" s="25">
        <v>2650000</v>
      </c>
      <c r="C22" s="25">
        <v>2650000</v>
      </c>
      <c r="D22" s="16">
        <v>1025388.33</v>
      </c>
      <c r="E22" s="16">
        <v>1936244.12</v>
      </c>
      <c r="F22" s="20">
        <f t="shared" si="0"/>
        <v>52.95759555360199</v>
      </c>
      <c r="G22" s="20">
        <f t="shared" si="1"/>
        <v>38.693899245283021</v>
      </c>
      <c r="H22" s="21">
        <f t="shared" si="2"/>
        <v>38.693899245283021</v>
      </c>
    </row>
    <row r="23" spans="1:8" ht="25.5" outlineLevel="2">
      <c r="A23" s="9" t="s">
        <v>20</v>
      </c>
      <c r="B23" s="25">
        <f>B24+B25</f>
        <v>22340000</v>
      </c>
      <c r="C23" s="25">
        <f>C24+C25</f>
        <v>22340000</v>
      </c>
      <c r="D23" s="16">
        <f>D24+D25</f>
        <v>13710235.67</v>
      </c>
      <c r="E23" s="16">
        <f>E24+E25</f>
        <v>13340581.060000001</v>
      </c>
      <c r="F23" s="20">
        <f t="shared" si="0"/>
        <v>102.77090336873226</v>
      </c>
      <c r="G23" s="20">
        <f t="shared" si="1"/>
        <v>61.370795299910476</v>
      </c>
      <c r="H23" s="21">
        <f t="shared" si="2"/>
        <v>61.370795299910476</v>
      </c>
    </row>
    <row r="24" spans="1:8" ht="15" customHeight="1" outlineLevel="3">
      <c r="A24" s="9" t="s">
        <v>21</v>
      </c>
      <c r="B24" s="25">
        <v>22340000</v>
      </c>
      <c r="C24" s="25">
        <v>22340000</v>
      </c>
      <c r="D24" s="16">
        <v>13292696.74</v>
      </c>
      <c r="E24" s="16">
        <v>13119866.98</v>
      </c>
      <c r="F24" s="20">
        <f t="shared" si="0"/>
        <v>101.31731335587062</v>
      </c>
      <c r="G24" s="20">
        <f t="shared" si="1"/>
        <v>59.501775917636522</v>
      </c>
      <c r="H24" s="21">
        <f t="shared" si="2"/>
        <v>59.501775917636522</v>
      </c>
    </row>
    <row r="25" spans="1:8" ht="15" customHeight="1" outlineLevel="3">
      <c r="A25" s="9" t="s">
        <v>22</v>
      </c>
      <c r="B25" s="25"/>
      <c r="C25" s="25"/>
      <c r="D25" s="16">
        <v>417538.93</v>
      </c>
      <c r="E25" s="16">
        <v>220714.08</v>
      </c>
      <c r="F25" s="20">
        <f t="shared" si="0"/>
        <v>189.17639055922487</v>
      </c>
      <c r="G25" s="20"/>
      <c r="H25" s="21"/>
    </row>
    <row r="26" spans="1:8" ht="25.5" customHeight="1" outlineLevel="2">
      <c r="A26" s="9" t="s">
        <v>23</v>
      </c>
      <c r="B26" s="25">
        <v>10067206</v>
      </c>
      <c r="C26" s="25">
        <v>10067206</v>
      </c>
      <c r="D26" s="16">
        <v>7781848.2800000003</v>
      </c>
      <c r="E26" s="16">
        <v>5882016.6799999997</v>
      </c>
      <c r="F26" s="20">
        <f t="shared" si="0"/>
        <v>132.29898355201536</v>
      </c>
      <c r="G26" s="20">
        <f t="shared" si="1"/>
        <v>77.298987226445945</v>
      </c>
      <c r="H26" s="21">
        <f t="shared" si="2"/>
        <v>77.298987226445945</v>
      </c>
    </row>
    <row r="27" spans="1:8" ht="25.5" outlineLevel="3">
      <c r="A27" s="9" t="s">
        <v>24</v>
      </c>
      <c r="B27" s="25">
        <v>10067206</v>
      </c>
      <c r="C27" s="25">
        <v>10067206</v>
      </c>
      <c r="D27" s="16">
        <v>7781848.2800000003</v>
      </c>
      <c r="E27" s="16">
        <v>5882016.6799999997</v>
      </c>
      <c r="F27" s="20">
        <f t="shared" si="0"/>
        <v>132.29898355201536</v>
      </c>
      <c r="G27" s="20">
        <f t="shared" si="1"/>
        <v>77.298987226445945</v>
      </c>
      <c r="H27" s="21">
        <f t="shared" si="2"/>
        <v>77.298987226445945</v>
      </c>
    </row>
    <row r="28" spans="1:8" outlineLevel="2">
      <c r="A28" s="9" t="s">
        <v>25</v>
      </c>
      <c r="B28" s="25">
        <v>2100000</v>
      </c>
      <c r="C28" s="25">
        <v>2100000</v>
      </c>
      <c r="D28" s="16">
        <v>1682520.49</v>
      </c>
      <c r="E28" s="16">
        <v>1135204.8899999999</v>
      </c>
      <c r="F28" s="20">
        <f t="shared" si="0"/>
        <v>148.21293537592143</v>
      </c>
      <c r="G28" s="20">
        <f t="shared" si="1"/>
        <v>80.120023333333336</v>
      </c>
      <c r="H28" s="21">
        <f t="shared" si="2"/>
        <v>80.120023333333336</v>
      </c>
    </row>
    <row r="29" spans="1:8" ht="15" customHeight="1" outlineLevel="2">
      <c r="A29" s="9" t="s">
        <v>26</v>
      </c>
      <c r="B29" s="25">
        <f>B30+B31</f>
        <v>0</v>
      </c>
      <c r="C29" s="25">
        <f>C30+C31+C32</f>
        <v>93772.55</v>
      </c>
      <c r="D29" s="25">
        <f t="shared" ref="D29" si="3">D30+D31+D32</f>
        <v>192001.02</v>
      </c>
      <c r="E29" s="25">
        <f>E30+E31+E32</f>
        <v>78978.790000000008</v>
      </c>
      <c r="F29" s="20"/>
      <c r="G29" s="20"/>
      <c r="H29" s="21"/>
    </row>
    <row r="30" spans="1:8" ht="15" customHeight="1" outlineLevel="3">
      <c r="A30" s="9" t="s">
        <v>27</v>
      </c>
      <c r="B30" s="25"/>
      <c r="C30" s="25"/>
      <c r="D30" s="16">
        <v>5590.73</v>
      </c>
      <c r="E30" s="16">
        <v>9807.7800000000007</v>
      </c>
      <c r="F30" s="20"/>
      <c r="G30" s="20"/>
      <c r="H30" s="21"/>
    </row>
    <row r="31" spans="1:8" ht="15" customHeight="1" outlineLevel="3">
      <c r="A31" s="9" t="s">
        <v>28</v>
      </c>
      <c r="B31" s="25"/>
      <c r="C31" s="25"/>
      <c r="D31" s="16">
        <v>154525.79999999999</v>
      </c>
      <c r="E31" s="16">
        <v>23389.88</v>
      </c>
      <c r="F31" s="20"/>
      <c r="G31" s="20"/>
      <c r="H31" s="21"/>
    </row>
    <row r="32" spans="1:8" ht="15" customHeight="1" outlineLevel="3">
      <c r="A32" s="9" t="s">
        <v>47</v>
      </c>
      <c r="B32" s="25"/>
      <c r="C32" s="25">
        <v>93772.55</v>
      </c>
      <c r="D32" s="16">
        <v>31884.49</v>
      </c>
      <c r="E32" s="16">
        <v>45781.13</v>
      </c>
      <c r="F32" s="20"/>
      <c r="G32" s="20"/>
      <c r="H32" s="21"/>
    </row>
    <row r="33" spans="1:8">
      <c r="A33" s="5" t="s">
        <v>29</v>
      </c>
      <c r="B33" s="26">
        <f>B34+B40+B41</f>
        <v>1793720472.03</v>
      </c>
      <c r="C33" s="26">
        <f>C34+C40+C41+C39</f>
        <v>1893492076.6600001</v>
      </c>
      <c r="D33" s="26">
        <f>D34+D40+D41+D39</f>
        <v>962909842.60000002</v>
      </c>
      <c r="E33" s="26">
        <f>E34+E39+E40+E41</f>
        <v>1069157968.4000001</v>
      </c>
      <c r="F33" s="24">
        <f t="shared" si="0"/>
        <v>90.06244830602526</v>
      </c>
      <c r="G33" s="24">
        <f t="shared" si="1"/>
        <v>53.68226864859551</v>
      </c>
      <c r="H33" s="21">
        <f t="shared" si="2"/>
        <v>50.853650483635079</v>
      </c>
    </row>
    <row r="34" spans="1:8" ht="46.5" customHeight="1">
      <c r="A34" s="11" t="s">
        <v>30</v>
      </c>
      <c r="B34" s="26">
        <f>B35+B36+B37+B38</f>
        <v>1793720472.03</v>
      </c>
      <c r="C34" s="26">
        <f>C35+C36+C37+C38</f>
        <v>1893492076.6600001</v>
      </c>
      <c r="D34" s="26">
        <f>D35+D36+D37+D38</f>
        <v>962268739.50999999</v>
      </c>
      <c r="E34" s="26">
        <f>E35+E36+E37+E38</f>
        <v>1070962179.1200001</v>
      </c>
      <c r="F34" s="24">
        <f t="shared" si="0"/>
        <v>89.850861054746815</v>
      </c>
      <c r="G34" s="24">
        <f t="shared" si="1"/>
        <v>53.646527121417954</v>
      </c>
      <c r="H34" s="21">
        <f t="shared" si="2"/>
        <v>50.81979224372467</v>
      </c>
    </row>
    <row r="35" spans="1:8">
      <c r="A35" s="12" t="s">
        <v>31</v>
      </c>
      <c r="B35" s="28"/>
      <c r="C35" s="29">
        <v>2460780</v>
      </c>
      <c r="D35" s="29">
        <v>1367100</v>
      </c>
      <c r="E35" s="29">
        <v>1093680</v>
      </c>
      <c r="F35" s="20"/>
      <c r="G35" s="20"/>
      <c r="H35" s="21"/>
    </row>
    <row r="36" spans="1:8" ht="26.25">
      <c r="A36" s="12" t="s">
        <v>32</v>
      </c>
      <c r="B36" s="28">
        <v>353329198.44999999</v>
      </c>
      <c r="C36" s="29">
        <v>406384660.98000002</v>
      </c>
      <c r="D36" s="29">
        <v>98759520.109999999</v>
      </c>
      <c r="E36" s="29">
        <v>167595105.05000001</v>
      </c>
      <c r="F36" s="20">
        <f t="shared" si="0"/>
        <v>58.927449032915533</v>
      </c>
      <c r="G36" s="20">
        <f t="shared" si="1"/>
        <v>27.951134676455442</v>
      </c>
      <c r="H36" s="21">
        <f t="shared" si="2"/>
        <v>24.3019802646686</v>
      </c>
    </row>
    <row r="37" spans="1:8">
      <c r="A37" s="12" t="s">
        <v>33</v>
      </c>
      <c r="B37" s="28">
        <v>1252074088.5</v>
      </c>
      <c r="C37" s="29">
        <v>1291551062.1800001</v>
      </c>
      <c r="D37" s="29">
        <v>791199119.99000001</v>
      </c>
      <c r="E37" s="29">
        <v>815178883.09000003</v>
      </c>
      <c r="F37" s="20">
        <f t="shared" si="0"/>
        <v>97.05834343879188</v>
      </c>
      <c r="G37" s="20">
        <f t="shared" si="1"/>
        <v>63.191078487844607</v>
      </c>
      <c r="H37" s="21">
        <f t="shared" si="2"/>
        <v>61.259608168688317</v>
      </c>
    </row>
    <row r="38" spans="1:8">
      <c r="A38" s="12" t="s">
        <v>34</v>
      </c>
      <c r="B38" s="28">
        <v>188317185.08000001</v>
      </c>
      <c r="C38" s="29">
        <v>193095573.5</v>
      </c>
      <c r="D38" s="29">
        <v>70942999.409999996</v>
      </c>
      <c r="E38" s="29">
        <v>87094510.980000004</v>
      </c>
      <c r="F38" s="20">
        <f t="shared" si="0"/>
        <v>81.455190013399388</v>
      </c>
      <c r="G38" s="20">
        <f t="shared" si="1"/>
        <v>37.672079359014596</v>
      </c>
      <c r="H38" s="21">
        <f t="shared" si="2"/>
        <v>36.739837234021316</v>
      </c>
    </row>
    <row r="39" spans="1:8">
      <c r="A39" s="12" t="s">
        <v>56</v>
      </c>
      <c r="B39" s="28"/>
      <c r="C39" s="29"/>
      <c r="D39" s="29">
        <v>0</v>
      </c>
      <c r="E39" s="29"/>
      <c r="F39" s="20" t="e">
        <f t="shared" si="0"/>
        <v>#DIV/0!</v>
      </c>
      <c r="G39" s="20"/>
      <c r="H39" s="21"/>
    </row>
    <row r="40" spans="1:8" ht="51.75">
      <c r="A40" s="12" t="s">
        <v>35</v>
      </c>
      <c r="B40" s="28"/>
      <c r="C40" s="29"/>
      <c r="D40" s="29">
        <v>882041.69</v>
      </c>
      <c r="E40" s="29">
        <v>30746</v>
      </c>
      <c r="F40" s="20">
        <f t="shared" si="0"/>
        <v>2868.8014375853768</v>
      </c>
      <c r="G40" s="20"/>
      <c r="H40" s="21"/>
    </row>
    <row r="41" spans="1:8" ht="39">
      <c r="A41" s="12" t="s">
        <v>36</v>
      </c>
      <c r="B41" s="28"/>
      <c r="C41" s="29"/>
      <c r="D41" s="29">
        <v>-240938.6</v>
      </c>
      <c r="E41" s="29">
        <v>-1834956.72</v>
      </c>
      <c r="F41" s="20">
        <f t="shared" si="0"/>
        <v>13.130478630580452</v>
      </c>
      <c r="G41" s="20"/>
      <c r="H41" s="21"/>
    </row>
    <row r="42" spans="1:8" s="2" customFormat="1" ht="14.25">
      <c r="A42" s="43" t="s">
        <v>37</v>
      </c>
      <c r="B42" s="44">
        <v>-42167000</v>
      </c>
      <c r="C42" s="44">
        <v>-89925973.629999995</v>
      </c>
      <c r="D42" s="44">
        <v>135841427.80000001</v>
      </c>
      <c r="E42" s="44">
        <v>20790337.350000001</v>
      </c>
      <c r="F42" s="45">
        <f t="shared" si="0"/>
        <v>653.38731889312032</v>
      </c>
      <c r="G42" s="45">
        <f t="shared" si="1"/>
        <v>-322.1510370669007</v>
      </c>
      <c r="H42" s="46">
        <f t="shared" si="2"/>
        <v>-151.05916824311399</v>
      </c>
    </row>
    <row r="43" spans="1:8">
      <c r="E43" s="39"/>
      <c r="F43" s="4"/>
    </row>
    <row r="44" spans="1:8">
      <c r="E44" s="39"/>
      <c r="F44" s="4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D42" sqref="D42"/>
    </sheetView>
  </sheetViews>
  <sheetFormatPr defaultRowHeight="15" outlineLevelRow="3"/>
  <cols>
    <col min="1" max="1" width="62.85546875" style="1" customWidth="1"/>
    <col min="2" max="4" width="17.28515625" style="1" bestFit="1" customWidth="1"/>
    <col min="5" max="5" width="17.28515625" style="40" bestFit="1" customWidth="1"/>
    <col min="6" max="6" width="11.7109375" style="1" customWidth="1"/>
    <col min="7" max="7" width="9.28515625" style="1" customWidth="1"/>
    <col min="8" max="8" width="7.7109375" style="1" customWidth="1"/>
    <col min="9" max="254" width="9.140625" style="1"/>
    <col min="255" max="255" width="0" style="1" hidden="1" customWidth="1"/>
    <col min="256" max="256" width="62.85546875" style="1" customWidth="1"/>
    <col min="257" max="258" width="17.28515625" style="1" bestFit="1" customWidth="1"/>
    <col min="259" max="259" width="15.7109375" style="1" customWidth="1"/>
    <col min="260" max="261" width="17.28515625" style="1" bestFit="1" customWidth="1"/>
    <col min="262" max="262" width="15" style="1" customWidth="1"/>
    <col min="263" max="263" width="16.7109375" style="1" customWidth="1"/>
    <col min="264" max="264" width="14.7109375" style="1" customWidth="1"/>
    <col min="265" max="510" width="9.140625" style="1"/>
    <col min="511" max="511" width="0" style="1" hidden="1" customWidth="1"/>
    <col min="512" max="512" width="62.85546875" style="1" customWidth="1"/>
    <col min="513" max="514" width="17.28515625" style="1" bestFit="1" customWidth="1"/>
    <col min="515" max="515" width="15.7109375" style="1" customWidth="1"/>
    <col min="516" max="517" width="17.28515625" style="1" bestFit="1" customWidth="1"/>
    <col min="518" max="518" width="15" style="1" customWidth="1"/>
    <col min="519" max="519" width="16.7109375" style="1" customWidth="1"/>
    <col min="520" max="520" width="14.7109375" style="1" customWidth="1"/>
    <col min="521" max="766" width="9.140625" style="1"/>
    <col min="767" max="767" width="0" style="1" hidden="1" customWidth="1"/>
    <col min="768" max="768" width="62.85546875" style="1" customWidth="1"/>
    <col min="769" max="770" width="17.28515625" style="1" bestFit="1" customWidth="1"/>
    <col min="771" max="771" width="15.7109375" style="1" customWidth="1"/>
    <col min="772" max="773" width="17.28515625" style="1" bestFit="1" customWidth="1"/>
    <col min="774" max="774" width="15" style="1" customWidth="1"/>
    <col min="775" max="775" width="16.7109375" style="1" customWidth="1"/>
    <col min="776" max="776" width="14.7109375" style="1" customWidth="1"/>
    <col min="777" max="1022" width="9.140625" style="1"/>
    <col min="1023" max="1023" width="0" style="1" hidden="1" customWidth="1"/>
    <col min="1024" max="1024" width="62.85546875" style="1" customWidth="1"/>
    <col min="1025" max="1026" width="17.28515625" style="1" bestFit="1" customWidth="1"/>
    <col min="1027" max="1027" width="15.7109375" style="1" customWidth="1"/>
    <col min="1028" max="1029" width="17.28515625" style="1" bestFit="1" customWidth="1"/>
    <col min="1030" max="1030" width="15" style="1" customWidth="1"/>
    <col min="1031" max="1031" width="16.7109375" style="1" customWidth="1"/>
    <col min="1032" max="1032" width="14.7109375" style="1" customWidth="1"/>
    <col min="1033" max="1278" width="9.140625" style="1"/>
    <col min="1279" max="1279" width="0" style="1" hidden="1" customWidth="1"/>
    <col min="1280" max="1280" width="62.85546875" style="1" customWidth="1"/>
    <col min="1281" max="1282" width="17.28515625" style="1" bestFit="1" customWidth="1"/>
    <col min="1283" max="1283" width="15.7109375" style="1" customWidth="1"/>
    <col min="1284" max="1285" width="17.28515625" style="1" bestFit="1" customWidth="1"/>
    <col min="1286" max="1286" width="15" style="1" customWidth="1"/>
    <col min="1287" max="1287" width="16.7109375" style="1" customWidth="1"/>
    <col min="1288" max="1288" width="14.7109375" style="1" customWidth="1"/>
    <col min="1289" max="1534" width="9.140625" style="1"/>
    <col min="1535" max="1535" width="0" style="1" hidden="1" customWidth="1"/>
    <col min="1536" max="1536" width="62.85546875" style="1" customWidth="1"/>
    <col min="1537" max="1538" width="17.28515625" style="1" bestFit="1" customWidth="1"/>
    <col min="1539" max="1539" width="15.7109375" style="1" customWidth="1"/>
    <col min="1540" max="1541" width="17.28515625" style="1" bestFit="1" customWidth="1"/>
    <col min="1542" max="1542" width="15" style="1" customWidth="1"/>
    <col min="1543" max="1543" width="16.7109375" style="1" customWidth="1"/>
    <col min="1544" max="1544" width="14.7109375" style="1" customWidth="1"/>
    <col min="1545" max="1790" width="9.140625" style="1"/>
    <col min="1791" max="1791" width="0" style="1" hidden="1" customWidth="1"/>
    <col min="1792" max="1792" width="62.85546875" style="1" customWidth="1"/>
    <col min="1793" max="1794" width="17.28515625" style="1" bestFit="1" customWidth="1"/>
    <col min="1795" max="1795" width="15.7109375" style="1" customWidth="1"/>
    <col min="1796" max="1797" width="17.28515625" style="1" bestFit="1" customWidth="1"/>
    <col min="1798" max="1798" width="15" style="1" customWidth="1"/>
    <col min="1799" max="1799" width="16.7109375" style="1" customWidth="1"/>
    <col min="1800" max="1800" width="14.7109375" style="1" customWidth="1"/>
    <col min="1801" max="2046" width="9.140625" style="1"/>
    <col min="2047" max="2047" width="0" style="1" hidden="1" customWidth="1"/>
    <col min="2048" max="2048" width="62.85546875" style="1" customWidth="1"/>
    <col min="2049" max="2050" width="17.28515625" style="1" bestFit="1" customWidth="1"/>
    <col min="2051" max="2051" width="15.7109375" style="1" customWidth="1"/>
    <col min="2052" max="2053" width="17.28515625" style="1" bestFit="1" customWidth="1"/>
    <col min="2054" max="2054" width="15" style="1" customWidth="1"/>
    <col min="2055" max="2055" width="16.7109375" style="1" customWidth="1"/>
    <col min="2056" max="2056" width="14.7109375" style="1" customWidth="1"/>
    <col min="2057" max="2302" width="9.140625" style="1"/>
    <col min="2303" max="2303" width="0" style="1" hidden="1" customWidth="1"/>
    <col min="2304" max="2304" width="62.85546875" style="1" customWidth="1"/>
    <col min="2305" max="2306" width="17.28515625" style="1" bestFit="1" customWidth="1"/>
    <col min="2307" max="2307" width="15.7109375" style="1" customWidth="1"/>
    <col min="2308" max="2309" width="17.28515625" style="1" bestFit="1" customWidth="1"/>
    <col min="2310" max="2310" width="15" style="1" customWidth="1"/>
    <col min="2311" max="2311" width="16.7109375" style="1" customWidth="1"/>
    <col min="2312" max="2312" width="14.7109375" style="1" customWidth="1"/>
    <col min="2313" max="2558" width="9.140625" style="1"/>
    <col min="2559" max="2559" width="0" style="1" hidden="1" customWidth="1"/>
    <col min="2560" max="2560" width="62.85546875" style="1" customWidth="1"/>
    <col min="2561" max="2562" width="17.28515625" style="1" bestFit="1" customWidth="1"/>
    <col min="2563" max="2563" width="15.7109375" style="1" customWidth="1"/>
    <col min="2564" max="2565" width="17.28515625" style="1" bestFit="1" customWidth="1"/>
    <col min="2566" max="2566" width="15" style="1" customWidth="1"/>
    <col min="2567" max="2567" width="16.7109375" style="1" customWidth="1"/>
    <col min="2568" max="2568" width="14.7109375" style="1" customWidth="1"/>
    <col min="2569" max="2814" width="9.140625" style="1"/>
    <col min="2815" max="2815" width="0" style="1" hidden="1" customWidth="1"/>
    <col min="2816" max="2816" width="62.85546875" style="1" customWidth="1"/>
    <col min="2817" max="2818" width="17.28515625" style="1" bestFit="1" customWidth="1"/>
    <col min="2819" max="2819" width="15.7109375" style="1" customWidth="1"/>
    <col min="2820" max="2821" width="17.28515625" style="1" bestFit="1" customWidth="1"/>
    <col min="2822" max="2822" width="15" style="1" customWidth="1"/>
    <col min="2823" max="2823" width="16.7109375" style="1" customWidth="1"/>
    <col min="2824" max="2824" width="14.7109375" style="1" customWidth="1"/>
    <col min="2825" max="3070" width="9.140625" style="1"/>
    <col min="3071" max="3071" width="0" style="1" hidden="1" customWidth="1"/>
    <col min="3072" max="3072" width="62.85546875" style="1" customWidth="1"/>
    <col min="3073" max="3074" width="17.28515625" style="1" bestFit="1" customWidth="1"/>
    <col min="3075" max="3075" width="15.7109375" style="1" customWidth="1"/>
    <col min="3076" max="3077" width="17.28515625" style="1" bestFit="1" customWidth="1"/>
    <col min="3078" max="3078" width="15" style="1" customWidth="1"/>
    <col min="3079" max="3079" width="16.7109375" style="1" customWidth="1"/>
    <col min="3080" max="3080" width="14.7109375" style="1" customWidth="1"/>
    <col min="3081" max="3326" width="9.140625" style="1"/>
    <col min="3327" max="3327" width="0" style="1" hidden="1" customWidth="1"/>
    <col min="3328" max="3328" width="62.85546875" style="1" customWidth="1"/>
    <col min="3329" max="3330" width="17.28515625" style="1" bestFit="1" customWidth="1"/>
    <col min="3331" max="3331" width="15.7109375" style="1" customWidth="1"/>
    <col min="3332" max="3333" width="17.28515625" style="1" bestFit="1" customWidth="1"/>
    <col min="3334" max="3334" width="15" style="1" customWidth="1"/>
    <col min="3335" max="3335" width="16.7109375" style="1" customWidth="1"/>
    <col min="3336" max="3336" width="14.7109375" style="1" customWidth="1"/>
    <col min="3337" max="3582" width="9.140625" style="1"/>
    <col min="3583" max="3583" width="0" style="1" hidden="1" customWidth="1"/>
    <col min="3584" max="3584" width="62.85546875" style="1" customWidth="1"/>
    <col min="3585" max="3586" width="17.28515625" style="1" bestFit="1" customWidth="1"/>
    <col min="3587" max="3587" width="15.7109375" style="1" customWidth="1"/>
    <col min="3588" max="3589" width="17.28515625" style="1" bestFit="1" customWidth="1"/>
    <col min="3590" max="3590" width="15" style="1" customWidth="1"/>
    <col min="3591" max="3591" width="16.7109375" style="1" customWidth="1"/>
    <col min="3592" max="3592" width="14.7109375" style="1" customWidth="1"/>
    <col min="3593" max="3838" width="9.140625" style="1"/>
    <col min="3839" max="3839" width="0" style="1" hidden="1" customWidth="1"/>
    <col min="3840" max="3840" width="62.85546875" style="1" customWidth="1"/>
    <col min="3841" max="3842" width="17.28515625" style="1" bestFit="1" customWidth="1"/>
    <col min="3843" max="3843" width="15.7109375" style="1" customWidth="1"/>
    <col min="3844" max="3845" width="17.28515625" style="1" bestFit="1" customWidth="1"/>
    <col min="3846" max="3846" width="15" style="1" customWidth="1"/>
    <col min="3847" max="3847" width="16.7109375" style="1" customWidth="1"/>
    <col min="3848" max="3848" width="14.7109375" style="1" customWidth="1"/>
    <col min="3849" max="4094" width="9.140625" style="1"/>
    <col min="4095" max="4095" width="0" style="1" hidden="1" customWidth="1"/>
    <col min="4096" max="4096" width="62.85546875" style="1" customWidth="1"/>
    <col min="4097" max="4098" width="17.28515625" style="1" bestFit="1" customWidth="1"/>
    <col min="4099" max="4099" width="15.7109375" style="1" customWidth="1"/>
    <col min="4100" max="4101" width="17.28515625" style="1" bestFit="1" customWidth="1"/>
    <col min="4102" max="4102" width="15" style="1" customWidth="1"/>
    <col min="4103" max="4103" width="16.7109375" style="1" customWidth="1"/>
    <col min="4104" max="4104" width="14.7109375" style="1" customWidth="1"/>
    <col min="4105" max="4350" width="9.140625" style="1"/>
    <col min="4351" max="4351" width="0" style="1" hidden="1" customWidth="1"/>
    <col min="4352" max="4352" width="62.85546875" style="1" customWidth="1"/>
    <col min="4353" max="4354" width="17.28515625" style="1" bestFit="1" customWidth="1"/>
    <col min="4355" max="4355" width="15.7109375" style="1" customWidth="1"/>
    <col min="4356" max="4357" width="17.28515625" style="1" bestFit="1" customWidth="1"/>
    <col min="4358" max="4358" width="15" style="1" customWidth="1"/>
    <col min="4359" max="4359" width="16.7109375" style="1" customWidth="1"/>
    <col min="4360" max="4360" width="14.7109375" style="1" customWidth="1"/>
    <col min="4361" max="4606" width="9.140625" style="1"/>
    <col min="4607" max="4607" width="0" style="1" hidden="1" customWidth="1"/>
    <col min="4608" max="4608" width="62.85546875" style="1" customWidth="1"/>
    <col min="4609" max="4610" width="17.28515625" style="1" bestFit="1" customWidth="1"/>
    <col min="4611" max="4611" width="15.7109375" style="1" customWidth="1"/>
    <col min="4612" max="4613" width="17.28515625" style="1" bestFit="1" customWidth="1"/>
    <col min="4614" max="4614" width="15" style="1" customWidth="1"/>
    <col min="4615" max="4615" width="16.7109375" style="1" customWidth="1"/>
    <col min="4616" max="4616" width="14.7109375" style="1" customWidth="1"/>
    <col min="4617" max="4862" width="9.140625" style="1"/>
    <col min="4863" max="4863" width="0" style="1" hidden="1" customWidth="1"/>
    <col min="4864" max="4864" width="62.85546875" style="1" customWidth="1"/>
    <col min="4865" max="4866" width="17.28515625" style="1" bestFit="1" customWidth="1"/>
    <col min="4867" max="4867" width="15.7109375" style="1" customWidth="1"/>
    <col min="4868" max="4869" width="17.28515625" style="1" bestFit="1" customWidth="1"/>
    <col min="4870" max="4870" width="15" style="1" customWidth="1"/>
    <col min="4871" max="4871" width="16.7109375" style="1" customWidth="1"/>
    <col min="4872" max="4872" width="14.7109375" style="1" customWidth="1"/>
    <col min="4873" max="5118" width="9.140625" style="1"/>
    <col min="5119" max="5119" width="0" style="1" hidden="1" customWidth="1"/>
    <col min="5120" max="5120" width="62.85546875" style="1" customWidth="1"/>
    <col min="5121" max="5122" width="17.28515625" style="1" bestFit="1" customWidth="1"/>
    <col min="5123" max="5123" width="15.7109375" style="1" customWidth="1"/>
    <col min="5124" max="5125" width="17.28515625" style="1" bestFit="1" customWidth="1"/>
    <col min="5126" max="5126" width="15" style="1" customWidth="1"/>
    <col min="5127" max="5127" width="16.7109375" style="1" customWidth="1"/>
    <col min="5128" max="5128" width="14.7109375" style="1" customWidth="1"/>
    <col min="5129" max="5374" width="9.140625" style="1"/>
    <col min="5375" max="5375" width="0" style="1" hidden="1" customWidth="1"/>
    <col min="5376" max="5376" width="62.85546875" style="1" customWidth="1"/>
    <col min="5377" max="5378" width="17.28515625" style="1" bestFit="1" customWidth="1"/>
    <col min="5379" max="5379" width="15.7109375" style="1" customWidth="1"/>
    <col min="5380" max="5381" width="17.28515625" style="1" bestFit="1" customWidth="1"/>
    <col min="5382" max="5382" width="15" style="1" customWidth="1"/>
    <col min="5383" max="5383" width="16.7109375" style="1" customWidth="1"/>
    <col min="5384" max="5384" width="14.7109375" style="1" customWidth="1"/>
    <col min="5385" max="5630" width="9.140625" style="1"/>
    <col min="5631" max="5631" width="0" style="1" hidden="1" customWidth="1"/>
    <col min="5632" max="5632" width="62.85546875" style="1" customWidth="1"/>
    <col min="5633" max="5634" width="17.28515625" style="1" bestFit="1" customWidth="1"/>
    <col min="5635" max="5635" width="15.7109375" style="1" customWidth="1"/>
    <col min="5636" max="5637" width="17.28515625" style="1" bestFit="1" customWidth="1"/>
    <col min="5638" max="5638" width="15" style="1" customWidth="1"/>
    <col min="5639" max="5639" width="16.7109375" style="1" customWidth="1"/>
    <col min="5640" max="5640" width="14.7109375" style="1" customWidth="1"/>
    <col min="5641" max="5886" width="9.140625" style="1"/>
    <col min="5887" max="5887" width="0" style="1" hidden="1" customWidth="1"/>
    <col min="5888" max="5888" width="62.85546875" style="1" customWidth="1"/>
    <col min="5889" max="5890" width="17.28515625" style="1" bestFit="1" customWidth="1"/>
    <col min="5891" max="5891" width="15.7109375" style="1" customWidth="1"/>
    <col min="5892" max="5893" width="17.28515625" style="1" bestFit="1" customWidth="1"/>
    <col min="5894" max="5894" width="15" style="1" customWidth="1"/>
    <col min="5895" max="5895" width="16.7109375" style="1" customWidth="1"/>
    <col min="5896" max="5896" width="14.7109375" style="1" customWidth="1"/>
    <col min="5897" max="6142" width="9.140625" style="1"/>
    <col min="6143" max="6143" width="0" style="1" hidden="1" customWidth="1"/>
    <col min="6144" max="6144" width="62.85546875" style="1" customWidth="1"/>
    <col min="6145" max="6146" width="17.28515625" style="1" bestFit="1" customWidth="1"/>
    <col min="6147" max="6147" width="15.7109375" style="1" customWidth="1"/>
    <col min="6148" max="6149" width="17.28515625" style="1" bestFit="1" customWidth="1"/>
    <col min="6150" max="6150" width="15" style="1" customWidth="1"/>
    <col min="6151" max="6151" width="16.7109375" style="1" customWidth="1"/>
    <col min="6152" max="6152" width="14.7109375" style="1" customWidth="1"/>
    <col min="6153" max="6398" width="9.140625" style="1"/>
    <col min="6399" max="6399" width="0" style="1" hidden="1" customWidth="1"/>
    <col min="6400" max="6400" width="62.85546875" style="1" customWidth="1"/>
    <col min="6401" max="6402" width="17.28515625" style="1" bestFit="1" customWidth="1"/>
    <col min="6403" max="6403" width="15.7109375" style="1" customWidth="1"/>
    <col min="6404" max="6405" width="17.28515625" style="1" bestFit="1" customWidth="1"/>
    <col min="6406" max="6406" width="15" style="1" customWidth="1"/>
    <col min="6407" max="6407" width="16.7109375" style="1" customWidth="1"/>
    <col min="6408" max="6408" width="14.7109375" style="1" customWidth="1"/>
    <col min="6409" max="6654" width="9.140625" style="1"/>
    <col min="6655" max="6655" width="0" style="1" hidden="1" customWidth="1"/>
    <col min="6656" max="6656" width="62.85546875" style="1" customWidth="1"/>
    <col min="6657" max="6658" width="17.28515625" style="1" bestFit="1" customWidth="1"/>
    <col min="6659" max="6659" width="15.7109375" style="1" customWidth="1"/>
    <col min="6660" max="6661" width="17.28515625" style="1" bestFit="1" customWidth="1"/>
    <col min="6662" max="6662" width="15" style="1" customWidth="1"/>
    <col min="6663" max="6663" width="16.7109375" style="1" customWidth="1"/>
    <col min="6664" max="6664" width="14.7109375" style="1" customWidth="1"/>
    <col min="6665" max="6910" width="9.140625" style="1"/>
    <col min="6911" max="6911" width="0" style="1" hidden="1" customWidth="1"/>
    <col min="6912" max="6912" width="62.85546875" style="1" customWidth="1"/>
    <col min="6913" max="6914" width="17.28515625" style="1" bestFit="1" customWidth="1"/>
    <col min="6915" max="6915" width="15.7109375" style="1" customWidth="1"/>
    <col min="6916" max="6917" width="17.28515625" style="1" bestFit="1" customWidth="1"/>
    <col min="6918" max="6918" width="15" style="1" customWidth="1"/>
    <col min="6919" max="6919" width="16.7109375" style="1" customWidth="1"/>
    <col min="6920" max="6920" width="14.7109375" style="1" customWidth="1"/>
    <col min="6921" max="7166" width="9.140625" style="1"/>
    <col min="7167" max="7167" width="0" style="1" hidden="1" customWidth="1"/>
    <col min="7168" max="7168" width="62.85546875" style="1" customWidth="1"/>
    <col min="7169" max="7170" width="17.28515625" style="1" bestFit="1" customWidth="1"/>
    <col min="7171" max="7171" width="15.7109375" style="1" customWidth="1"/>
    <col min="7172" max="7173" width="17.28515625" style="1" bestFit="1" customWidth="1"/>
    <col min="7174" max="7174" width="15" style="1" customWidth="1"/>
    <col min="7175" max="7175" width="16.7109375" style="1" customWidth="1"/>
    <col min="7176" max="7176" width="14.7109375" style="1" customWidth="1"/>
    <col min="7177" max="7422" width="9.140625" style="1"/>
    <col min="7423" max="7423" width="0" style="1" hidden="1" customWidth="1"/>
    <col min="7424" max="7424" width="62.85546875" style="1" customWidth="1"/>
    <col min="7425" max="7426" width="17.28515625" style="1" bestFit="1" customWidth="1"/>
    <col min="7427" max="7427" width="15.7109375" style="1" customWidth="1"/>
    <col min="7428" max="7429" width="17.28515625" style="1" bestFit="1" customWidth="1"/>
    <col min="7430" max="7430" width="15" style="1" customWidth="1"/>
    <col min="7431" max="7431" width="16.7109375" style="1" customWidth="1"/>
    <col min="7432" max="7432" width="14.7109375" style="1" customWidth="1"/>
    <col min="7433" max="7678" width="9.140625" style="1"/>
    <col min="7679" max="7679" width="0" style="1" hidden="1" customWidth="1"/>
    <col min="7680" max="7680" width="62.85546875" style="1" customWidth="1"/>
    <col min="7681" max="7682" width="17.28515625" style="1" bestFit="1" customWidth="1"/>
    <col min="7683" max="7683" width="15.7109375" style="1" customWidth="1"/>
    <col min="7684" max="7685" width="17.28515625" style="1" bestFit="1" customWidth="1"/>
    <col min="7686" max="7686" width="15" style="1" customWidth="1"/>
    <col min="7687" max="7687" width="16.7109375" style="1" customWidth="1"/>
    <col min="7688" max="7688" width="14.7109375" style="1" customWidth="1"/>
    <col min="7689" max="7934" width="9.140625" style="1"/>
    <col min="7935" max="7935" width="0" style="1" hidden="1" customWidth="1"/>
    <col min="7936" max="7936" width="62.85546875" style="1" customWidth="1"/>
    <col min="7937" max="7938" width="17.28515625" style="1" bestFit="1" customWidth="1"/>
    <col min="7939" max="7939" width="15.7109375" style="1" customWidth="1"/>
    <col min="7940" max="7941" width="17.28515625" style="1" bestFit="1" customWidth="1"/>
    <col min="7942" max="7942" width="15" style="1" customWidth="1"/>
    <col min="7943" max="7943" width="16.7109375" style="1" customWidth="1"/>
    <col min="7944" max="7944" width="14.7109375" style="1" customWidth="1"/>
    <col min="7945" max="8190" width="9.140625" style="1"/>
    <col min="8191" max="8191" width="0" style="1" hidden="1" customWidth="1"/>
    <col min="8192" max="8192" width="62.85546875" style="1" customWidth="1"/>
    <col min="8193" max="8194" width="17.28515625" style="1" bestFit="1" customWidth="1"/>
    <col min="8195" max="8195" width="15.7109375" style="1" customWidth="1"/>
    <col min="8196" max="8197" width="17.28515625" style="1" bestFit="1" customWidth="1"/>
    <col min="8198" max="8198" width="15" style="1" customWidth="1"/>
    <col min="8199" max="8199" width="16.7109375" style="1" customWidth="1"/>
    <col min="8200" max="8200" width="14.7109375" style="1" customWidth="1"/>
    <col min="8201" max="8446" width="9.140625" style="1"/>
    <col min="8447" max="8447" width="0" style="1" hidden="1" customWidth="1"/>
    <col min="8448" max="8448" width="62.85546875" style="1" customWidth="1"/>
    <col min="8449" max="8450" width="17.28515625" style="1" bestFit="1" customWidth="1"/>
    <col min="8451" max="8451" width="15.7109375" style="1" customWidth="1"/>
    <col min="8452" max="8453" width="17.28515625" style="1" bestFit="1" customWidth="1"/>
    <col min="8454" max="8454" width="15" style="1" customWidth="1"/>
    <col min="8455" max="8455" width="16.7109375" style="1" customWidth="1"/>
    <col min="8456" max="8456" width="14.7109375" style="1" customWidth="1"/>
    <col min="8457" max="8702" width="9.140625" style="1"/>
    <col min="8703" max="8703" width="0" style="1" hidden="1" customWidth="1"/>
    <col min="8704" max="8704" width="62.85546875" style="1" customWidth="1"/>
    <col min="8705" max="8706" width="17.28515625" style="1" bestFit="1" customWidth="1"/>
    <col min="8707" max="8707" width="15.7109375" style="1" customWidth="1"/>
    <col min="8708" max="8709" width="17.28515625" style="1" bestFit="1" customWidth="1"/>
    <col min="8710" max="8710" width="15" style="1" customWidth="1"/>
    <col min="8711" max="8711" width="16.7109375" style="1" customWidth="1"/>
    <col min="8712" max="8712" width="14.7109375" style="1" customWidth="1"/>
    <col min="8713" max="8958" width="9.140625" style="1"/>
    <col min="8959" max="8959" width="0" style="1" hidden="1" customWidth="1"/>
    <col min="8960" max="8960" width="62.85546875" style="1" customWidth="1"/>
    <col min="8961" max="8962" width="17.28515625" style="1" bestFit="1" customWidth="1"/>
    <col min="8963" max="8963" width="15.7109375" style="1" customWidth="1"/>
    <col min="8964" max="8965" width="17.28515625" style="1" bestFit="1" customWidth="1"/>
    <col min="8966" max="8966" width="15" style="1" customWidth="1"/>
    <col min="8967" max="8967" width="16.7109375" style="1" customWidth="1"/>
    <col min="8968" max="8968" width="14.7109375" style="1" customWidth="1"/>
    <col min="8969" max="9214" width="9.140625" style="1"/>
    <col min="9215" max="9215" width="0" style="1" hidden="1" customWidth="1"/>
    <col min="9216" max="9216" width="62.85546875" style="1" customWidth="1"/>
    <col min="9217" max="9218" width="17.28515625" style="1" bestFit="1" customWidth="1"/>
    <col min="9219" max="9219" width="15.7109375" style="1" customWidth="1"/>
    <col min="9220" max="9221" width="17.28515625" style="1" bestFit="1" customWidth="1"/>
    <col min="9222" max="9222" width="15" style="1" customWidth="1"/>
    <col min="9223" max="9223" width="16.7109375" style="1" customWidth="1"/>
    <col min="9224" max="9224" width="14.7109375" style="1" customWidth="1"/>
    <col min="9225" max="9470" width="9.140625" style="1"/>
    <col min="9471" max="9471" width="0" style="1" hidden="1" customWidth="1"/>
    <col min="9472" max="9472" width="62.85546875" style="1" customWidth="1"/>
    <col min="9473" max="9474" width="17.28515625" style="1" bestFit="1" customWidth="1"/>
    <col min="9475" max="9475" width="15.7109375" style="1" customWidth="1"/>
    <col min="9476" max="9477" width="17.28515625" style="1" bestFit="1" customWidth="1"/>
    <col min="9478" max="9478" width="15" style="1" customWidth="1"/>
    <col min="9479" max="9479" width="16.7109375" style="1" customWidth="1"/>
    <col min="9480" max="9480" width="14.7109375" style="1" customWidth="1"/>
    <col min="9481" max="9726" width="9.140625" style="1"/>
    <col min="9727" max="9727" width="0" style="1" hidden="1" customWidth="1"/>
    <col min="9728" max="9728" width="62.85546875" style="1" customWidth="1"/>
    <col min="9729" max="9730" width="17.28515625" style="1" bestFit="1" customWidth="1"/>
    <col min="9731" max="9731" width="15.7109375" style="1" customWidth="1"/>
    <col min="9732" max="9733" width="17.28515625" style="1" bestFit="1" customWidth="1"/>
    <col min="9734" max="9734" width="15" style="1" customWidth="1"/>
    <col min="9735" max="9735" width="16.7109375" style="1" customWidth="1"/>
    <col min="9736" max="9736" width="14.7109375" style="1" customWidth="1"/>
    <col min="9737" max="9982" width="9.140625" style="1"/>
    <col min="9983" max="9983" width="0" style="1" hidden="1" customWidth="1"/>
    <col min="9984" max="9984" width="62.85546875" style="1" customWidth="1"/>
    <col min="9985" max="9986" width="17.28515625" style="1" bestFit="1" customWidth="1"/>
    <col min="9987" max="9987" width="15.7109375" style="1" customWidth="1"/>
    <col min="9988" max="9989" width="17.28515625" style="1" bestFit="1" customWidth="1"/>
    <col min="9990" max="9990" width="15" style="1" customWidth="1"/>
    <col min="9991" max="9991" width="16.7109375" style="1" customWidth="1"/>
    <col min="9992" max="9992" width="14.7109375" style="1" customWidth="1"/>
    <col min="9993" max="10238" width="9.140625" style="1"/>
    <col min="10239" max="10239" width="0" style="1" hidden="1" customWidth="1"/>
    <col min="10240" max="10240" width="62.85546875" style="1" customWidth="1"/>
    <col min="10241" max="10242" width="17.28515625" style="1" bestFit="1" customWidth="1"/>
    <col min="10243" max="10243" width="15.7109375" style="1" customWidth="1"/>
    <col min="10244" max="10245" width="17.28515625" style="1" bestFit="1" customWidth="1"/>
    <col min="10246" max="10246" width="15" style="1" customWidth="1"/>
    <col min="10247" max="10247" width="16.7109375" style="1" customWidth="1"/>
    <col min="10248" max="10248" width="14.7109375" style="1" customWidth="1"/>
    <col min="10249" max="10494" width="9.140625" style="1"/>
    <col min="10495" max="10495" width="0" style="1" hidden="1" customWidth="1"/>
    <col min="10496" max="10496" width="62.85546875" style="1" customWidth="1"/>
    <col min="10497" max="10498" width="17.28515625" style="1" bestFit="1" customWidth="1"/>
    <col min="10499" max="10499" width="15.7109375" style="1" customWidth="1"/>
    <col min="10500" max="10501" width="17.28515625" style="1" bestFit="1" customWidth="1"/>
    <col min="10502" max="10502" width="15" style="1" customWidth="1"/>
    <col min="10503" max="10503" width="16.7109375" style="1" customWidth="1"/>
    <col min="10504" max="10504" width="14.7109375" style="1" customWidth="1"/>
    <col min="10505" max="10750" width="9.140625" style="1"/>
    <col min="10751" max="10751" width="0" style="1" hidden="1" customWidth="1"/>
    <col min="10752" max="10752" width="62.85546875" style="1" customWidth="1"/>
    <col min="10753" max="10754" width="17.28515625" style="1" bestFit="1" customWidth="1"/>
    <col min="10755" max="10755" width="15.7109375" style="1" customWidth="1"/>
    <col min="10756" max="10757" width="17.28515625" style="1" bestFit="1" customWidth="1"/>
    <col min="10758" max="10758" width="15" style="1" customWidth="1"/>
    <col min="10759" max="10759" width="16.7109375" style="1" customWidth="1"/>
    <col min="10760" max="10760" width="14.7109375" style="1" customWidth="1"/>
    <col min="10761" max="11006" width="9.140625" style="1"/>
    <col min="11007" max="11007" width="0" style="1" hidden="1" customWidth="1"/>
    <col min="11008" max="11008" width="62.85546875" style="1" customWidth="1"/>
    <col min="11009" max="11010" width="17.28515625" style="1" bestFit="1" customWidth="1"/>
    <col min="11011" max="11011" width="15.7109375" style="1" customWidth="1"/>
    <col min="11012" max="11013" width="17.28515625" style="1" bestFit="1" customWidth="1"/>
    <col min="11014" max="11014" width="15" style="1" customWidth="1"/>
    <col min="11015" max="11015" width="16.7109375" style="1" customWidth="1"/>
    <col min="11016" max="11016" width="14.7109375" style="1" customWidth="1"/>
    <col min="11017" max="11262" width="9.140625" style="1"/>
    <col min="11263" max="11263" width="0" style="1" hidden="1" customWidth="1"/>
    <col min="11264" max="11264" width="62.85546875" style="1" customWidth="1"/>
    <col min="11265" max="11266" width="17.28515625" style="1" bestFit="1" customWidth="1"/>
    <col min="11267" max="11267" width="15.7109375" style="1" customWidth="1"/>
    <col min="11268" max="11269" width="17.28515625" style="1" bestFit="1" customWidth="1"/>
    <col min="11270" max="11270" width="15" style="1" customWidth="1"/>
    <col min="11271" max="11271" width="16.7109375" style="1" customWidth="1"/>
    <col min="11272" max="11272" width="14.7109375" style="1" customWidth="1"/>
    <col min="11273" max="11518" width="9.140625" style="1"/>
    <col min="11519" max="11519" width="0" style="1" hidden="1" customWidth="1"/>
    <col min="11520" max="11520" width="62.85546875" style="1" customWidth="1"/>
    <col min="11521" max="11522" width="17.28515625" style="1" bestFit="1" customWidth="1"/>
    <col min="11523" max="11523" width="15.7109375" style="1" customWidth="1"/>
    <col min="11524" max="11525" width="17.28515625" style="1" bestFit="1" customWidth="1"/>
    <col min="11526" max="11526" width="15" style="1" customWidth="1"/>
    <col min="11527" max="11527" width="16.7109375" style="1" customWidth="1"/>
    <col min="11528" max="11528" width="14.7109375" style="1" customWidth="1"/>
    <col min="11529" max="11774" width="9.140625" style="1"/>
    <col min="11775" max="11775" width="0" style="1" hidden="1" customWidth="1"/>
    <col min="11776" max="11776" width="62.85546875" style="1" customWidth="1"/>
    <col min="11777" max="11778" width="17.28515625" style="1" bestFit="1" customWidth="1"/>
    <col min="11779" max="11779" width="15.7109375" style="1" customWidth="1"/>
    <col min="11780" max="11781" width="17.28515625" style="1" bestFit="1" customWidth="1"/>
    <col min="11782" max="11782" width="15" style="1" customWidth="1"/>
    <col min="11783" max="11783" width="16.7109375" style="1" customWidth="1"/>
    <col min="11784" max="11784" width="14.7109375" style="1" customWidth="1"/>
    <col min="11785" max="12030" width="9.140625" style="1"/>
    <col min="12031" max="12031" width="0" style="1" hidden="1" customWidth="1"/>
    <col min="12032" max="12032" width="62.85546875" style="1" customWidth="1"/>
    <col min="12033" max="12034" width="17.28515625" style="1" bestFit="1" customWidth="1"/>
    <col min="12035" max="12035" width="15.7109375" style="1" customWidth="1"/>
    <col min="12036" max="12037" width="17.28515625" style="1" bestFit="1" customWidth="1"/>
    <col min="12038" max="12038" width="15" style="1" customWidth="1"/>
    <col min="12039" max="12039" width="16.7109375" style="1" customWidth="1"/>
    <col min="12040" max="12040" width="14.7109375" style="1" customWidth="1"/>
    <col min="12041" max="12286" width="9.140625" style="1"/>
    <col min="12287" max="12287" width="0" style="1" hidden="1" customWidth="1"/>
    <col min="12288" max="12288" width="62.85546875" style="1" customWidth="1"/>
    <col min="12289" max="12290" width="17.28515625" style="1" bestFit="1" customWidth="1"/>
    <col min="12291" max="12291" width="15.7109375" style="1" customWidth="1"/>
    <col min="12292" max="12293" width="17.28515625" style="1" bestFit="1" customWidth="1"/>
    <col min="12294" max="12294" width="15" style="1" customWidth="1"/>
    <col min="12295" max="12295" width="16.7109375" style="1" customWidth="1"/>
    <col min="12296" max="12296" width="14.7109375" style="1" customWidth="1"/>
    <col min="12297" max="12542" width="9.140625" style="1"/>
    <col min="12543" max="12543" width="0" style="1" hidden="1" customWidth="1"/>
    <col min="12544" max="12544" width="62.85546875" style="1" customWidth="1"/>
    <col min="12545" max="12546" width="17.28515625" style="1" bestFit="1" customWidth="1"/>
    <col min="12547" max="12547" width="15.7109375" style="1" customWidth="1"/>
    <col min="12548" max="12549" width="17.28515625" style="1" bestFit="1" customWidth="1"/>
    <col min="12550" max="12550" width="15" style="1" customWidth="1"/>
    <col min="12551" max="12551" width="16.7109375" style="1" customWidth="1"/>
    <col min="12552" max="12552" width="14.7109375" style="1" customWidth="1"/>
    <col min="12553" max="12798" width="9.140625" style="1"/>
    <col min="12799" max="12799" width="0" style="1" hidden="1" customWidth="1"/>
    <col min="12800" max="12800" width="62.85546875" style="1" customWidth="1"/>
    <col min="12801" max="12802" width="17.28515625" style="1" bestFit="1" customWidth="1"/>
    <col min="12803" max="12803" width="15.7109375" style="1" customWidth="1"/>
    <col min="12804" max="12805" width="17.28515625" style="1" bestFit="1" customWidth="1"/>
    <col min="12806" max="12806" width="15" style="1" customWidth="1"/>
    <col min="12807" max="12807" width="16.7109375" style="1" customWidth="1"/>
    <col min="12808" max="12808" width="14.7109375" style="1" customWidth="1"/>
    <col min="12809" max="13054" width="9.140625" style="1"/>
    <col min="13055" max="13055" width="0" style="1" hidden="1" customWidth="1"/>
    <col min="13056" max="13056" width="62.85546875" style="1" customWidth="1"/>
    <col min="13057" max="13058" width="17.28515625" style="1" bestFit="1" customWidth="1"/>
    <col min="13059" max="13059" width="15.7109375" style="1" customWidth="1"/>
    <col min="13060" max="13061" width="17.28515625" style="1" bestFit="1" customWidth="1"/>
    <col min="13062" max="13062" width="15" style="1" customWidth="1"/>
    <col min="13063" max="13063" width="16.7109375" style="1" customWidth="1"/>
    <col min="13064" max="13064" width="14.7109375" style="1" customWidth="1"/>
    <col min="13065" max="13310" width="9.140625" style="1"/>
    <col min="13311" max="13311" width="0" style="1" hidden="1" customWidth="1"/>
    <col min="13312" max="13312" width="62.85546875" style="1" customWidth="1"/>
    <col min="13313" max="13314" width="17.28515625" style="1" bestFit="1" customWidth="1"/>
    <col min="13315" max="13315" width="15.7109375" style="1" customWidth="1"/>
    <col min="13316" max="13317" width="17.28515625" style="1" bestFit="1" customWidth="1"/>
    <col min="13318" max="13318" width="15" style="1" customWidth="1"/>
    <col min="13319" max="13319" width="16.7109375" style="1" customWidth="1"/>
    <col min="13320" max="13320" width="14.7109375" style="1" customWidth="1"/>
    <col min="13321" max="13566" width="9.140625" style="1"/>
    <col min="13567" max="13567" width="0" style="1" hidden="1" customWidth="1"/>
    <col min="13568" max="13568" width="62.85546875" style="1" customWidth="1"/>
    <col min="13569" max="13570" width="17.28515625" style="1" bestFit="1" customWidth="1"/>
    <col min="13571" max="13571" width="15.7109375" style="1" customWidth="1"/>
    <col min="13572" max="13573" width="17.28515625" style="1" bestFit="1" customWidth="1"/>
    <col min="13574" max="13574" width="15" style="1" customWidth="1"/>
    <col min="13575" max="13575" width="16.7109375" style="1" customWidth="1"/>
    <col min="13576" max="13576" width="14.7109375" style="1" customWidth="1"/>
    <col min="13577" max="13822" width="9.140625" style="1"/>
    <col min="13823" max="13823" width="0" style="1" hidden="1" customWidth="1"/>
    <col min="13824" max="13824" width="62.85546875" style="1" customWidth="1"/>
    <col min="13825" max="13826" width="17.28515625" style="1" bestFit="1" customWidth="1"/>
    <col min="13827" max="13827" width="15.7109375" style="1" customWidth="1"/>
    <col min="13828" max="13829" width="17.28515625" style="1" bestFit="1" customWidth="1"/>
    <col min="13830" max="13830" width="15" style="1" customWidth="1"/>
    <col min="13831" max="13831" width="16.7109375" style="1" customWidth="1"/>
    <col min="13832" max="13832" width="14.7109375" style="1" customWidth="1"/>
    <col min="13833" max="14078" width="9.140625" style="1"/>
    <col min="14079" max="14079" width="0" style="1" hidden="1" customWidth="1"/>
    <col min="14080" max="14080" width="62.85546875" style="1" customWidth="1"/>
    <col min="14081" max="14082" width="17.28515625" style="1" bestFit="1" customWidth="1"/>
    <col min="14083" max="14083" width="15.7109375" style="1" customWidth="1"/>
    <col min="14084" max="14085" width="17.28515625" style="1" bestFit="1" customWidth="1"/>
    <col min="14086" max="14086" width="15" style="1" customWidth="1"/>
    <col min="14087" max="14087" width="16.7109375" style="1" customWidth="1"/>
    <col min="14088" max="14088" width="14.7109375" style="1" customWidth="1"/>
    <col min="14089" max="14334" width="9.140625" style="1"/>
    <col min="14335" max="14335" width="0" style="1" hidden="1" customWidth="1"/>
    <col min="14336" max="14336" width="62.85546875" style="1" customWidth="1"/>
    <col min="14337" max="14338" width="17.28515625" style="1" bestFit="1" customWidth="1"/>
    <col min="14339" max="14339" width="15.7109375" style="1" customWidth="1"/>
    <col min="14340" max="14341" width="17.28515625" style="1" bestFit="1" customWidth="1"/>
    <col min="14342" max="14342" width="15" style="1" customWidth="1"/>
    <col min="14343" max="14343" width="16.7109375" style="1" customWidth="1"/>
    <col min="14344" max="14344" width="14.7109375" style="1" customWidth="1"/>
    <col min="14345" max="14590" width="9.140625" style="1"/>
    <col min="14591" max="14591" width="0" style="1" hidden="1" customWidth="1"/>
    <col min="14592" max="14592" width="62.85546875" style="1" customWidth="1"/>
    <col min="14593" max="14594" width="17.28515625" style="1" bestFit="1" customWidth="1"/>
    <col min="14595" max="14595" width="15.7109375" style="1" customWidth="1"/>
    <col min="14596" max="14597" width="17.28515625" style="1" bestFit="1" customWidth="1"/>
    <col min="14598" max="14598" width="15" style="1" customWidth="1"/>
    <col min="14599" max="14599" width="16.7109375" style="1" customWidth="1"/>
    <col min="14600" max="14600" width="14.7109375" style="1" customWidth="1"/>
    <col min="14601" max="14846" width="9.140625" style="1"/>
    <col min="14847" max="14847" width="0" style="1" hidden="1" customWidth="1"/>
    <col min="14848" max="14848" width="62.85546875" style="1" customWidth="1"/>
    <col min="14849" max="14850" width="17.28515625" style="1" bestFit="1" customWidth="1"/>
    <col min="14851" max="14851" width="15.7109375" style="1" customWidth="1"/>
    <col min="14852" max="14853" width="17.28515625" style="1" bestFit="1" customWidth="1"/>
    <col min="14854" max="14854" width="15" style="1" customWidth="1"/>
    <col min="14855" max="14855" width="16.7109375" style="1" customWidth="1"/>
    <col min="14856" max="14856" width="14.7109375" style="1" customWidth="1"/>
    <col min="14857" max="15102" width="9.140625" style="1"/>
    <col min="15103" max="15103" width="0" style="1" hidden="1" customWidth="1"/>
    <col min="15104" max="15104" width="62.85546875" style="1" customWidth="1"/>
    <col min="15105" max="15106" width="17.28515625" style="1" bestFit="1" customWidth="1"/>
    <col min="15107" max="15107" width="15.7109375" style="1" customWidth="1"/>
    <col min="15108" max="15109" width="17.28515625" style="1" bestFit="1" customWidth="1"/>
    <col min="15110" max="15110" width="15" style="1" customWidth="1"/>
    <col min="15111" max="15111" width="16.7109375" style="1" customWidth="1"/>
    <col min="15112" max="15112" width="14.7109375" style="1" customWidth="1"/>
    <col min="15113" max="15358" width="9.140625" style="1"/>
    <col min="15359" max="15359" width="0" style="1" hidden="1" customWidth="1"/>
    <col min="15360" max="15360" width="62.85546875" style="1" customWidth="1"/>
    <col min="15361" max="15362" width="17.28515625" style="1" bestFit="1" customWidth="1"/>
    <col min="15363" max="15363" width="15.7109375" style="1" customWidth="1"/>
    <col min="15364" max="15365" width="17.28515625" style="1" bestFit="1" customWidth="1"/>
    <col min="15366" max="15366" width="15" style="1" customWidth="1"/>
    <col min="15367" max="15367" width="16.7109375" style="1" customWidth="1"/>
    <col min="15368" max="15368" width="14.7109375" style="1" customWidth="1"/>
    <col min="15369" max="15614" width="9.140625" style="1"/>
    <col min="15615" max="15615" width="0" style="1" hidden="1" customWidth="1"/>
    <col min="15616" max="15616" width="62.85546875" style="1" customWidth="1"/>
    <col min="15617" max="15618" width="17.28515625" style="1" bestFit="1" customWidth="1"/>
    <col min="15619" max="15619" width="15.7109375" style="1" customWidth="1"/>
    <col min="15620" max="15621" width="17.28515625" style="1" bestFit="1" customWidth="1"/>
    <col min="15622" max="15622" width="15" style="1" customWidth="1"/>
    <col min="15623" max="15623" width="16.7109375" style="1" customWidth="1"/>
    <col min="15624" max="15624" width="14.7109375" style="1" customWidth="1"/>
    <col min="15625" max="15870" width="9.140625" style="1"/>
    <col min="15871" max="15871" width="0" style="1" hidden="1" customWidth="1"/>
    <col min="15872" max="15872" width="62.85546875" style="1" customWidth="1"/>
    <col min="15873" max="15874" width="17.28515625" style="1" bestFit="1" customWidth="1"/>
    <col min="15875" max="15875" width="15.7109375" style="1" customWidth="1"/>
    <col min="15876" max="15877" width="17.28515625" style="1" bestFit="1" customWidth="1"/>
    <col min="15878" max="15878" width="15" style="1" customWidth="1"/>
    <col min="15879" max="15879" width="16.7109375" style="1" customWidth="1"/>
    <col min="15880" max="15880" width="14.7109375" style="1" customWidth="1"/>
    <col min="15881" max="16126" width="9.140625" style="1"/>
    <col min="16127" max="16127" width="0" style="1" hidden="1" customWidth="1"/>
    <col min="16128" max="16128" width="62.85546875" style="1" customWidth="1"/>
    <col min="16129" max="16130" width="17.28515625" style="1" bestFit="1" customWidth="1"/>
    <col min="16131" max="16131" width="15.7109375" style="1" customWidth="1"/>
    <col min="16132" max="16133" width="17.28515625" style="1" bestFit="1" customWidth="1"/>
    <col min="16134" max="16134" width="15" style="1" customWidth="1"/>
    <col min="16135" max="16135" width="16.7109375" style="1" customWidth="1"/>
    <col min="16136" max="16136" width="14.7109375" style="1" customWidth="1"/>
    <col min="16137" max="16384" width="9.140625" style="1"/>
  </cols>
  <sheetData>
    <row r="1" spans="1:8" ht="35.25" customHeight="1">
      <c r="A1" s="72" t="s">
        <v>60</v>
      </c>
      <c r="B1" s="72"/>
      <c r="C1" s="72"/>
      <c r="D1" s="72"/>
      <c r="E1" s="72"/>
      <c r="F1" s="72"/>
      <c r="G1" s="72"/>
      <c r="H1" s="72"/>
    </row>
    <row r="2" spans="1:8" ht="37.5" customHeight="1">
      <c r="A2" s="73" t="s">
        <v>0</v>
      </c>
      <c r="B2" s="74" t="s">
        <v>51</v>
      </c>
      <c r="C2" s="74"/>
      <c r="D2" s="75" t="s">
        <v>52</v>
      </c>
      <c r="E2" s="76" t="s">
        <v>44</v>
      </c>
      <c r="F2" s="73" t="s">
        <v>53</v>
      </c>
      <c r="G2" s="74" t="s">
        <v>59</v>
      </c>
      <c r="H2" s="74"/>
    </row>
    <row r="3" spans="1:8" ht="51" customHeight="1">
      <c r="A3" s="73"/>
      <c r="B3" s="52" t="s">
        <v>38</v>
      </c>
      <c r="C3" s="51" t="s">
        <v>39</v>
      </c>
      <c r="D3" s="75"/>
      <c r="E3" s="77"/>
      <c r="F3" s="73"/>
      <c r="G3" s="51" t="s">
        <v>40</v>
      </c>
      <c r="H3" s="6" t="s">
        <v>41</v>
      </c>
    </row>
    <row r="4" spans="1:8" s="2" customFormat="1" ht="15" customHeight="1">
      <c r="A4" s="7" t="s">
        <v>1</v>
      </c>
      <c r="B4" s="17">
        <f>B5+B33</f>
        <v>2407305358.96</v>
      </c>
      <c r="C4" s="17">
        <f>C5+C33</f>
        <v>2491264888.46</v>
      </c>
      <c r="D4" s="18">
        <f>D5+D33</f>
        <v>1143573187.8200002</v>
      </c>
      <c r="E4" s="19">
        <f>E5+E33</f>
        <v>1211692840.2999997</v>
      </c>
      <c r="F4" s="20">
        <f>D4/E4*100</f>
        <v>94.378141867774517</v>
      </c>
      <c r="G4" s="20">
        <f>D4/B4*100</f>
        <v>47.50428455466259</v>
      </c>
      <c r="H4" s="21">
        <f>D4/C4*100</f>
        <v>45.903315746039006</v>
      </c>
    </row>
    <row r="5" spans="1:8" s="2" customFormat="1" ht="15" customHeight="1" outlineLevel="1">
      <c r="A5" s="7" t="s">
        <v>2</v>
      </c>
      <c r="B5" s="22">
        <f>B6+B20</f>
        <v>613584886.93000007</v>
      </c>
      <c r="C5" s="22">
        <f>C6+C20</f>
        <v>613678659.48000002</v>
      </c>
      <c r="D5" s="18">
        <f>D6+D20</f>
        <v>341729569.14000005</v>
      </c>
      <c r="E5" s="23">
        <f>E6+E20</f>
        <v>267769609.68999994</v>
      </c>
      <c r="F5" s="24">
        <f t="shared" ref="F5:F42" si="0">D5/E5*100</f>
        <v>127.62074439127893</v>
      </c>
      <c r="G5" s="24">
        <f t="shared" ref="G5:G42" si="1">D5/B5*100</f>
        <v>55.693935170046935</v>
      </c>
      <c r="H5" s="21">
        <f t="shared" ref="H5:H42" si="2">D5/C5*100</f>
        <v>55.68542491432963</v>
      </c>
    </row>
    <row r="6" spans="1:8" s="2" customFormat="1" ht="15" customHeight="1" outlineLevel="1">
      <c r="A6" s="7" t="s">
        <v>3</v>
      </c>
      <c r="B6" s="22">
        <f>B7+B10+B11+B17+B18+B19</f>
        <v>564893408.18000007</v>
      </c>
      <c r="C6" s="22">
        <f>C7+C10+C11+C17+C18+C19</f>
        <v>564893408.18000007</v>
      </c>
      <c r="D6" s="18">
        <f>D7+D10+D11+D17+D18+D19</f>
        <v>317042687.98000002</v>
      </c>
      <c r="E6" s="23">
        <f>E7+E10+E11+E17+E18+E19</f>
        <v>241380547.10999992</v>
      </c>
      <c r="F6" s="24">
        <f t="shared" si="0"/>
        <v>131.34558346804971</v>
      </c>
      <c r="G6" s="24">
        <f t="shared" si="1"/>
        <v>56.124338395355501</v>
      </c>
      <c r="H6" s="21">
        <f t="shared" si="2"/>
        <v>56.124338395355501</v>
      </c>
    </row>
    <row r="7" spans="1:8" ht="15" customHeight="1" outlineLevel="2">
      <c r="A7" s="9" t="s">
        <v>4</v>
      </c>
      <c r="B7" s="25">
        <f>B8+B9</f>
        <v>390828823</v>
      </c>
      <c r="C7" s="25">
        <f>C8+C9</f>
        <v>390828823</v>
      </c>
      <c r="D7" s="16">
        <f>D8+D9</f>
        <v>204394260.65000001</v>
      </c>
      <c r="E7" s="16">
        <f>E8+E9</f>
        <v>155820045.67999998</v>
      </c>
      <c r="F7" s="20">
        <f t="shared" si="0"/>
        <v>131.17327732643241</v>
      </c>
      <c r="G7" s="20">
        <f t="shared" si="1"/>
        <v>52.297642502687168</v>
      </c>
      <c r="H7" s="21">
        <f t="shared" si="2"/>
        <v>52.297642502687168</v>
      </c>
    </row>
    <row r="8" spans="1:8" ht="15" customHeight="1" outlineLevel="3">
      <c r="A8" s="9" t="s">
        <v>5</v>
      </c>
      <c r="B8" s="25">
        <v>9244995</v>
      </c>
      <c r="C8" s="25">
        <v>9244995</v>
      </c>
      <c r="D8" s="16">
        <v>5010211.62</v>
      </c>
      <c r="E8" s="16">
        <v>5022943.45</v>
      </c>
      <c r="F8" s="20">
        <f t="shared" si="0"/>
        <v>99.746526511263028</v>
      </c>
      <c r="G8" s="20">
        <f t="shared" si="1"/>
        <v>54.193773171321347</v>
      </c>
      <c r="H8" s="21">
        <f t="shared" si="2"/>
        <v>54.193773171321347</v>
      </c>
    </row>
    <row r="9" spans="1:8" ht="15" customHeight="1" outlineLevel="3">
      <c r="A9" s="9" t="s">
        <v>6</v>
      </c>
      <c r="B9" s="25">
        <v>381583828</v>
      </c>
      <c r="C9" s="25">
        <v>381583828</v>
      </c>
      <c r="D9" s="16">
        <v>199384049.03</v>
      </c>
      <c r="E9" s="16">
        <v>150797102.22999999</v>
      </c>
      <c r="F9" s="20">
        <f t="shared" si="0"/>
        <v>132.22007988316236</v>
      </c>
      <c r="G9" s="20">
        <f t="shared" si="1"/>
        <v>52.251703138215809</v>
      </c>
      <c r="H9" s="21">
        <f t="shared" si="2"/>
        <v>52.251703138215809</v>
      </c>
    </row>
    <row r="10" spans="1:8" ht="25.5" outlineLevel="2">
      <c r="A10" s="9" t="s">
        <v>7</v>
      </c>
      <c r="B10" s="25">
        <v>37461974.380000003</v>
      </c>
      <c r="C10" s="25">
        <v>37461974.380000003</v>
      </c>
      <c r="D10" s="16">
        <v>18024106.800000001</v>
      </c>
      <c r="E10" s="16">
        <v>17956044.609999999</v>
      </c>
      <c r="F10" s="20">
        <f t="shared" si="0"/>
        <v>100.37904890235178</v>
      </c>
      <c r="G10" s="20">
        <f t="shared" si="1"/>
        <v>48.113072250731705</v>
      </c>
      <c r="H10" s="21">
        <f>D10/C10*100</f>
        <v>48.113072250731705</v>
      </c>
    </row>
    <row r="11" spans="1:8" ht="15" customHeight="1" outlineLevel="2">
      <c r="A11" s="9" t="s">
        <v>8</v>
      </c>
      <c r="B11" s="25">
        <f>B12+B13+B14+B15+B16</f>
        <v>102794261.8</v>
      </c>
      <c r="C11" s="25">
        <f>C12+C13+C14+C15+C16</f>
        <v>102794261.8</v>
      </c>
      <c r="D11" s="16">
        <f>D12+D13+D14+D15+D16</f>
        <v>79872574.510000005</v>
      </c>
      <c r="E11" s="16">
        <f>E12+E13+E14+E15+E16</f>
        <v>50311018.769999996</v>
      </c>
      <c r="F11" s="20">
        <f t="shared" si="0"/>
        <v>158.75761704437457</v>
      </c>
      <c r="G11" s="20">
        <f t="shared" si="1"/>
        <v>77.701394135601447</v>
      </c>
      <c r="H11" s="21">
        <f t="shared" si="2"/>
        <v>77.701394135601447</v>
      </c>
    </row>
    <row r="12" spans="1:8" ht="25.5" customHeight="1" outlineLevel="3">
      <c r="A12" s="9" t="s">
        <v>9</v>
      </c>
      <c r="B12" s="25">
        <v>89549558.799999997</v>
      </c>
      <c r="C12" s="25">
        <v>89549558.799999997</v>
      </c>
      <c r="D12" s="16">
        <v>67639651.120000005</v>
      </c>
      <c r="E12" s="16">
        <v>43293525.899999999</v>
      </c>
      <c r="F12" s="20">
        <f t="shared" si="0"/>
        <v>156.23502524658082</v>
      </c>
      <c r="G12" s="20">
        <f t="shared" si="1"/>
        <v>75.533204212726957</v>
      </c>
      <c r="H12" s="21">
        <f t="shared" si="2"/>
        <v>75.533204212726957</v>
      </c>
    </row>
    <row r="13" spans="1:8" ht="15" customHeight="1" outlineLevel="3">
      <c r="A13" s="9" t="s">
        <v>10</v>
      </c>
      <c r="B13" s="25">
        <v>0</v>
      </c>
      <c r="C13" s="25">
        <v>0</v>
      </c>
      <c r="D13" s="16">
        <v>117165.9</v>
      </c>
      <c r="E13" s="16">
        <v>-290034.64</v>
      </c>
      <c r="F13" s="20">
        <f t="shared" si="0"/>
        <v>-40.397209105781293</v>
      </c>
      <c r="G13" s="20" t="e">
        <f t="shared" si="1"/>
        <v>#DIV/0!</v>
      </c>
      <c r="H13" s="21" t="e">
        <f t="shared" si="2"/>
        <v>#DIV/0!</v>
      </c>
    </row>
    <row r="14" spans="1:8" ht="15" customHeight="1" outlineLevel="3">
      <c r="A14" s="9" t="s">
        <v>11</v>
      </c>
      <c r="B14" s="25">
        <v>267000</v>
      </c>
      <c r="C14" s="25">
        <v>267000</v>
      </c>
      <c r="D14" s="16">
        <v>482155.02</v>
      </c>
      <c r="E14" s="16">
        <v>277683.93</v>
      </c>
      <c r="F14" s="20">
        <f t="shared" si="0"/>
        <v>173.63446995294257</v>
      </c>
      <c r="G14" s="20">
        <f t="shared" si="1"/>
        <v>180.58240449438202</v>
      </c>
      <c r="H14" s="21">
        <f t="shared" si="2"/>
        <v>180.58240449438202</v>
      </c>
    </row>
    <row r="15" spans="1:8" ht="15" customHeight="1" outlineLevel="3">
      <c r="A15" s="9" t="s">
        <v>12</v>
      </c>
      <c r="B15" s="25">
        <v>12977703</v>
      </c>
      <c r="C15" s="25">
        <v>12977703</v>
      </c>
      <c r="D15" s="16">
        <v>11633602.470000001</v>
      </c>
      <c r="E15" s="16">
        <v>7029843.5800000001</v>
      </c>
      <c r="F15" s="20">
        <f t="shared" si="0"/>
        <v>165.48878133075047</v>
      </c>
      <c r="G15" s="20">
        <f t="shared" si="1"/>
        <v>89.643001307704466</v>
      </c>
      <c r="H15" s="21">
        <f t="shared" si="2"/>
        <v>89.643001307704466</v>
      </c>
    </row>
    <row r="16" spans="1:8" ht="15" customHeight="1" outlineLevel="3">
      <c r="A16" s="9" t="s">
        <v>13</v>
      </c>
      <c r="B16" s="25">
        <v>0</v>
      </c>
      <c r="C16" s="25">
        <v>0</v>
      </c>
      <c r="D16" s="16"/>
      <c r="E16" s="16">
        <v>0</v>
      </c>
      <c r="F16" s="20"/>
      <c r="G16" s="20"/>
      <c r="H16" s="21"/>
    </row>
    <row r="17" spans="1:8" ht="15" customHeight="1" outlineLevel="2">
      <c r="A17" s="9" t="s">
        <v>14</v>
      </c>
      <c r="B17" s="25">
        <v>23792822</v>
      </c>
      <c r="C17" s="25">
        <v>23792822</v>
      </c>
      <c r="D17" s="16">
        <v>9558878.4600000009</v>
      </c>
      <c r="E17" s="16">
        <v>12203184.539999999</v>
      </c>
      <c r="F17" s="20">
        <f t="shared" si="0"/>
        <v>78.331016208659264</v>
      </c>
      <c r="G17" s="20">
        <f t="shared" si="1"/>
        <v>40.175471661158987</v>
      </c>
      <c r="H17" s="21">
        <f t="shared" si="2"/>
        <v>40.175471661158987</v>
      </c>
    </row>
    <row r="18" spans="1:8" ht="15" customHeight="1" outlineLevel="2">
      <c r="A18" s="9" t="s">
        <v>15</v>
      </c>
      <c r="B18" s="25">
        <v>10015527</v>
      </c>
      <c r="C18" s="25">
        <v>10015527</v>
      </c>
      <c r="D18" s="16">
        <v>5192867.5599999996</v>
      </c>
      <c r="E18" s="16">
        <v>5090253.51</v>
      </c>
      <c r="F18" s="20">
        <f t="shared" si="0"/>
        <v>102.0158927212252</v>
      </c>
      <c r="G18" s="20">
        <f t="shared" si="1"/>
        <v>51.848170944973738</v>
      </c>
      <c r="H18" s="21">
        <f t="shared" si="2"/>
        <v>51.848170944973738</v>
      </c>
    </row>
    <row r="19" spans="1:8" ht="25.5" outlineLevel="2">
      <c r="A19" s="9" t="s">
        <v>16</v>
      </c>
      <c r="B19" s="25"/>
      <c r="C19" s="25"/>
      <c r="D19" s="16">
        <v>0</v>
      </c>
      <c r="E19" s="16">
        <v>0</v>
      </c>
      <c r="F19" s="20"/>
      <c r="G19" s="20"/>
      <c r="H19" s="21"/>
    </row>
    <row r="20" spans="1:8" s="2" customFormat="1" ht="14.25" outlineLevel="2">
      <c r="A20" s="7" t="s">
        <v>17</v>
      </c>
      <c r="B20" s="22">
        <f>B21+B22+B23+B26+B28+B29</f>
        <v>48691478.75</v>
      </c>
      <c r="C20" s="22">
        <f>C21+C22+C23+C26+C28+C29</f>
        <v>48785251.299999997</v>
      </c>
      <c r="D20" s="18">
        <f>D21+D22+D23+D26+D28+D29</f>
        <v>24686881.16</v>
      </c>
      <c r="E20" s="18">
        <f>E21+E22+E23+E26+E28+E29</f>
        <v>26389062.580000002</v>
      </c>
      <c r="F20" s="24">
        <f t="shared" si="0"/>
        <v>93.549670759089153</v>
      </c>
      <c r="G20" s="24">
        <f t="shared" si="1"/>
        <v>50.700619068793429</v>
      </c>
      <c r="H20" s="21">
        <f t="shared" si="2"/>
        <v>50.603164895452743</v>
      </c>
    </row>
    <row r="21" spans="1:8" ht="25.5" outlineLevel="2">
      <c r="A21" s="9" t="s">
        <v>18</v>
      </c>
      <c r="B21" s="25">
        <v>11534272.75</v>
      </c>
      <c r="C21" s="25">
        <v>11534272.75</v>
      </c>
      <c r="D21" s="16">
        <v>4844811.21</v>
      </c>
      <c r="E21" s="16">
        <v>6417414.1399999997</v>
      </c>
      <c r="F21" s="20">
        <f t="shared" si="0"/>
        <v>75.494756989456192</v>
      </c>
      <c r="G21" s="20">
        <f t="shared" si="1"/>
        <v>42.003612321375009</v>
      </c>
      <c r="H21" s="21">
        <f t="shared" si="2"/>
        <v>42.003612321375009</v>
      </c>
    </row>
    <row r="22" spans="1:8" outlineLevel="2">
      <c r="A22" s="9" t="s">
        <v>19</v>
      </c>
      <c r="B22" s="25">
        <v>2650000</v>
      </c>
      <c r="C22" s="25">
        <v>2650000</v>
      </c>
      <c r="D22" s="16">
        <v>888694.3</v>
      </c>
      <c r="E22" s="16">
        <v>1707443.82</v>
      </c>
      <c r="F22" s="20">
        <f t="shared" si="0"/>
        <v>52.048230787470359</v>
      </c>
      <c r="G22" s="20">
        <f t="shared" si="1"/>
        <v>33.535633962264157</v>
      </c>
      <c r="H22" s="21">
        <f t="shared" si="2"/>
        <v>33.535633962264157</v>
      </c>
    </row>
    <row r="23" spans="1:8" ht="25.5" outlineLevel="2">
      <c r="A23" s="9" t="s">
        <v>20</v>
      </c>
      <c r="B23" s="25">
        <f>B24+B25</f>
        <v>22340000</v>
      </c>
      <c r="C23" s="25">
        <f>C24+C25</f>
        <v>22340000</v>
      </c>
      <c r="D23" s="16">
        <f>D24+D25</f>
        <v>12200703.66</v>
      </c>
      <c r="E23" s="16">
        <f>E24+E25</f>
        <v>11898984.65</v>
      </c>
      <c r="F23" s="20">
        <f t="shared" si="0"/>
        <v>102.53567021787863</v>
      </c>
      <c r="G23" s="20">
        <f t="shared" si="1"/>
        <v>54.613713786929274</v>
      </c>
      <c r="H23" s="21">
        <f t="shared" si="2"/>
        <v>54.613713786929274</v>
      </c>
    </row>
    <row r="24" spans="1:8" ht="15" customHeight="1" outlineLevel="3">
      <c r="A24" s="9" t="s">
        <v>21</v>
      </c>
      <c r="B24" s="25">
        <v>22340000</v>
      </c>
      <c r="C24" s="25">
        <v>22340000</v>
      </c>
      <c r="D24" s="16">
        <v>11883364.73</v>
      </c>
      <c r="E24" s="16">
        <v>11680906.17</v>
      </c>
      <c r="F24" s="20">
        <f t="shared" si="0"/>
        <v>101.73324361186955</v>
      </c>
      <c r="G24" s="20">
        <f t="shared" si="1"/>
        <v>53.193217233661592</v>
      </c>
      <c r="H24" s="21">
        <f t="shared" si="2"/>
        <v>53.193217233661592</v>
      </c>
    </row>
    <row r="25" spans="1:8" ht="15" customHeight="1" outlineLevel="3">
      <c r="A25" s="9" t="s">
        <v>22</v>
      </c>
      <c r="B25" s="25"/>
      <c r="C25" s="25"/>
      <c r="D25" s="16">
        <v>317338.93</v>
      </c>
      <c r="E25" s="16">
        <v>218078.48</v>
      </c>
      <c r="F25" s="20">
        <f t="shared" si="0"/>
        <v>145.51593077868114</v>
      </c>
      <c r="G25" s="20"/>
      <c r="H25" s="21"/>
    </row>
    <row r="26" spans="1:8" ht="25.5" customHeight="1" outlineLevel="2">
      <c r="A26" s="9" t="s">
        <v>23</v>
      </c>
      <c r="B26" s="25">
        <v>10067206</v>
      </c>
      <c r="C26" s="25">
        <v>10067206</v>
      </c>
      <c r="D26" s="16">
        <v>5451535.7599999998</v>
      </c>
      <c r="E26" s="16">
        <v>5498638.2400000002</v>
      </c>
      <c r="F26" s="20">
        <f t="shared" si="0"/>
        <v>99.14337917964211</v>
      </c>
      <c r="G26" s="20">
        <f t="shared" si="1"/>
        <v>54.151427516234399</v>
      </c>
      <c r="H26" s="21">
        <f t="shared" si="2"/>
        <v>54.151427516234399</v>
      </c>
    </row>
    <row r="27" spans="1:8" ht="25.5" outlineLevel="3">
      <c r="A27" s="9" t="s">
        <v>24</v>
      </c>
      <c r="B27" s="25">
        <v>10067206</v>
      </c>
      <c r="C27" s="25">
        <v>10067206</v>
      </c>
      <c r="D27" s="16">
        <v>5451535.7599999998</v>
      </c>
      <c r="E27" s="16">
        <v>5498638.2400000002</v>
      </c>
      <c r="F27" s="20">
        <f t="shared" si="0"/>
        <v>99.14337917964211</v>
      </c>
      <c r="G27" s="20">
        <f t="shared" si="1"/>
        <v>54.151427516234399</v>
      </c>
      <c r="H27" s="21">
        <f t="shared" si="2"/>
        <v>54.151427516234399</v>
      </c>
    </row>
    <row r="28" spans="1:8" outlineLevel="2">
      <c r="A28" s="9" t="s">
        <v>25</v>
      </c>
      <c r="B28" s="25">
        <v>2100000</v>
      </c>
      <c r="C28" s="25">
        <v>2100000</v>
      </c>
      <c r="D28" s="16">
        <v>1294275.19</v>
      </c>
      <c r="E28" s="16">
        <v>841503.02</v>
      </c>
      <c r="F28" s="20">
        <f t="shared" si="0"/>
        <v>153.80517469800643</v>
      </c>
      <c r="G28" s="20">
        <f t="shared" si="1"/>
        <v>61.632151904761898</v>
      </c>
      <c r="H28" s="21">
        <f t="shared" si="2"/>
        <v>61.632151904761898</v>
      </c>
    </row>
    <row r="29" spans="1:8" ht="15" customHeight="1" outlineLevel="2">
      <c r="A29" s="9" t="s">
        <v>26</v>
      </c>
      <c r="B29" s="25">
        <f>B30+B31</f>
        <v>0</v>
      </c>
      <c r="C29" s="25">
        <f>C30+C31+C32</f>
        <v>93772.55</v>
      </c>
      <c r="D29" s="25">
        <f t="shared" ref="D29" si="3">D30+D31+D32</f>
        <v>6861.0400000000009</v>
      </c>
      <c r="E29" s="25">
        <f>E30+E31+E32</f>
        <v>25078.71</v>
      </c>
      <c r="F29" s="20"/>
      <c r="G29" s="20"/>
      <c r="H29" s="21"/>
    </row>
    <row r="30" spans="1:8" ht="15" customHeight="1" outlineLevel="3">
      <c r="A30" s="9" t="s">
        <v>27</v>
      </c>
      <c r="B30" s="25"/>
      <c r="C30" s="25"/>
      <c r="D30" s="16">
        <v>-1500</v>
      </c>
      <c r="E30" s="16">
        <v>-6770.25</v>
      </c>
      <c r="F30" s="20"/>
      <c r="G30" s="20"/>
      <c r="H30" s="21"/>
    </row>
    <row r="31" spans="1:8" ht="15" customHeight="1" outlineLevel="3">
      <c r="A31" s="9" t="s">
        <v>28</v>
      </c>
      <c r="B31" s="25"/>
      <c r="C31" s="25"/>
      <c r="D31" s="16">
        <v>-16638.96</v>
      </c>
      <c r="E31" s="16">
        <v>19373.84</v>
      </c>
      <c r="F31" s="20"/>
      <c r="G31" s="20"/>
      <c r="H31" s="21"/>
    </row>
    <row r="32" spans="1:8" ht="15" customHeight="1" outlineLevel="3">
      <c r="A32" s="9" t="s">
        <v>47</v>
      </c>
      <c r="B32" s="25"/>
      <c r="C32" s="25">
        <v>93772.55</v>
      </c>
      <c r="D32" s="16">
        <v>25000</v>
      </c>
      <c r="E32" s="16">
        <v>12475.12</v>
      </c>
      <c r="F32" s="20"/>
      <c r="G32" s="20"/>
      <c r="H32" s="21"/>
    </row>
    <row r="33" spans="1:8">
      <c r="A33" s="5" t="s">
        <v>29</v>
      </c>
      <c r="B33" s="26">
        <f>B34+B40+B41</f>
        <v>1793720472.03</v>
      </c>
      <c r="C33" s="26">
        <f>C34+C40+C41+C39</f>
        <v>1877586228.98</v>
      </c>
      <c r="D33" s="26">
        <f>D34+D40+D41+D39</f>
        <v>801843618.68000007</v>
      </c>
      <c r="E33" s="26">
        <f>E34+E39+E40+E41</f>
        <v>943923230.6099999</v>
      </c>
      <c r="F33" s="24">
        <f t="shared" si="0"/>
        <v>84.947969567590533</v>
      </c>
      <c r="G33" s="24">
        <f t="shared" si="1"/>
        <v>44.702819150663586</v>
      </c>
      <c r="H33" s="21">
        <f t="shared" si="2"/>
        <v>42.706087544943387</v>
      </c>
    </row>
    <row r="34" spans="1:8" ht="46.5" customHeight="1">
      <c r="A34" s="11" t="s">
        <v>30</v>
      </c>
      <c r="B34" s="26">
        <f>B35+B36+B37+B38</f>
        <v>1793720472.03</v>
      </c>
      <c r="C34" s="26">
        <f>C35+C36+C37+C38</f>
        <v>1877586228.98</v>
      </c>
      <c r="D34" s="26">
        <f>D35+D36+D37+D38</f>
        <v>801202515.59000003</v>
      </c>
      <c r="E34" s="26">
        <f>E35+E36+E37+E38</f>
        <v>945602981.68999994</v>
      </c>
      <c r="F34" s="24">
        <f t="shared" si="0"/>
        <v>84.729271280223273</v>
      </c>
      <c r="G34" s="24">
        <f t="shared" si="1"/>
        <v>44.667077623486023</v>
      </c>
      <c r="H34" s="21">
        <f t="shared" si="2"/>
        <v>42.671942477190719</v>
      </c>
    </row>
    <row r="35" spans="1:8">
      <c r="A35" s="12" t="s">
        <v>31</v>
      </c>
      <c r="B35" s="28"/>
      <c r="C35" s="29">
        <v>2460780</v>
      </c>
      <c r="D35" s="29">
        <v>1184820</v>
      </c>
      <c r="E35" s="29">
        <v>911400</v>
      </c>
      <c r="F35" s="20"/>
      <c r="G35" s="20"/>
      <c r="H35" s="21"/>
    </row>
    <row r="36" spans="1:8" ht="26.25">
      <c r="A36" s="12" t="s">
        <v>32</v>
      </c>
      <c r="B36" s="28">
        <v>353329198.44999999</v>
      </c>
      <c r="C36" s="29">
        <v>406384660.98000002</v>
      </c>
      <c r="D36" s="29">
        <v>91501495.879999995</v>
      </c>
      <c r="E36" s="29">
        <v>146103857.53999999</v>
      </c>
      <c r="F36" s="20">
        <f t="shared" si="0"/>
        <v>62.627707043908075</v>
      </c>
      <c r="G36" s="20">
        <f t="shared" si="1"/>
        <v>25.89695283644906</v>
      </c>
      <c r="H36" s="21">
        <f t="shared" si="2"/>
        <v>22.5159816956042</v>
      </c>
    </row>
    <row r="37" spans="1:8">
      <c r="A37" s="12" t="s">
        <v>33</v>
      </c>
      <c r="B37" s="28">
        <v>1252074088.5</v>
      </c>
      <c r="C37" s="29">
        <v>1275745214.5</v>
      </c>
      <c r="D37" s="29">
        <v>674924442.99000001</v>
      </c>
      <c r="E37" s="29">
        <v>728235645.65999997</v>
      </c>
      <c r="F37" s="20">
        <f t="shared" si="0"/>
        <v>92.679402197940476</v>
      </c>
      <c r="G37" s="20">
        <f t="shared" si="1"/>
        <v>53.904513254368815</v>
      </c>
      <c r="H37" s="21">
        <f t="shared" si="2"/>
        <v>52.904328804754449</v>
      </c>
    </row>
    <row r="38" spans="1:8">
      <c r="A38" s="12" t="s">
        <v>34</v>
      </c>
      <c r="B38" s="28">
        <v>188317185.08000001</v>
      </c>
      <c r="C38" s="29">
        <v>192995573.5</v>
      </c>
      <c r="D38" s="29">
        <v>33591756.719999999</v>
      </c>
      <c r="E38" s="29">
        <v>70352078.489999995</v>
      </c>
      <c r="F38" s="20">
        <f t="shared" si="0"/>
        <v>47.748065787103656</v>
      </c>
      <c r="G38" s="20">
        <f t="shared" si="1"/>
        <v>17.83786047233539</v>
      </c>
      <c r="H38" s="21">
        <f t="shared" si="2"/>
        <v>17.405454493493863</v>
      </c>
    </row>
    <row r="39" spans="1:8">
      <c r="A39" s="12" t="s">
        <v>56</v>
      </c>
      <c r="B39" s="28"/>
      <c r="C39" s="29"/>
      <c r="D39" s="29">
        <v>0</v>
      </c>
      <c r="E39" s="29"/>
      <c r="F39" s="20" t="e">
        <f t="shared" si="0"/>
        <v>#DIV/0!</v>
      </c>
      <c r="G39" s="20"/>
      <c r="H39" s="21"/>
    </row>
    <row r="40" spans="1:8" ht="51.75">
      <c r="A40" s="12" t="s">
        <v>35</v>
      </c>
      <c r="B40" s="28"/>
      <c r="C40" s="29"/>
      <c r="D40" s="29">
        <v>882041.69</v>
      </c>
      <c r="E40" s="29">
        <v>30746</v>
      </c>
      <c r="F40" s="20">
        <f t="shared" si="0"/>
        <v>2868.8014375853768</v>
      </c>
      <c r="G40" s="20"/>
      <c r="H40" s="21"/>
    </row>
    <row r="41" spans="1:8" ht="39">
      <c r="A41" s="12" t="s">
        <v>36</v>
      </c>
      <c r="B41" s="28"/>
      <c r="C41" s="29"/>
      <c r="D41" s="29">
        <v>-240938.6</v>
      </c>
      <c r="E41" s="29">
        <v>-1710497.08</v>
      </c>
      <c r="F41" s="20">
        <f t="shared" si="0"/>
        <v>14.085881982329953</v>
      </c>
      <c r="G41" s="20"/>
      <c r="H41" s="21"/>
    </row>
    <row r="42" spans="1:8" s="2" customFormat="1" ht="14.25">
      <c r="A42" s="43" t="s">
        <v>37</v>
      </c>
      <c r="B42" s="44">
        <v>-42167000</v>
      </c>
      <c r="C42" s="44">
        <v>-89925973.629999995</v>
      </c>
      <c r="D42" s="44">
        <v>48208600.799999997</v>
      </c>
      <c r="E42" s="44">
        <v>15095059.859999999</v>
      </c>
      <c r="F42" s="45">
        <f t="shared" si="0"/>
        <v>319.36674148438919</v>
      </c>
      <c r="G42" s="45">
        <f t="shared" si="1"/>
        <v>-114.32779377238124</v>
      </c>
      <c r="H42" s="46">
        <f t="shared" si="2"/>
        <v>-53.60920638830563</v>
      </c>
    </row>
    <row r="43" spans="1:8">
      <c r="E43" s="39"/>
      <c r="F43" s="4"/>
    </row>
    <row r="44" spans="1:8">
      <c r="E44" s="39"/>
      <c r="F44" s="4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G2" sqref="G2:H2"/>
    </sheetView>
  </sheetViews>
  <sheetFormatPr defaultRowHeight="15" outlineLevelRow="3"/>
  <cols>
    <col min="1" max="1" width="62.85546875" style="1" customWidth="1"/>
    <col min="2" max="4" width="17.28515625" style="1" bestFit="1" customWidth="1"/>
    <col min="5" max="5" width="17.28515625" style="40" bestFit="1" customWidth="1"/>
    <col min="6" max="6" width="11.7109375" style="1" customWidth="1"/>
    <col min="7" max="7" width="9.28515625" style="1" customWidth="1"/>
    <col min="8" max="8" width="7.7109375" style="1" customWidth="1"/>
    <col min="9" max="254" width="9.140625" style="1"/>
    <col min="255" max="255" width="0" style="1" hidden="1" customWidth="1"/>
    <col min="256" max="256" width="62.85546875" style="1" customWidth="1"/>
    <col min="257" max="258" width="17.28515625" style="1" bestFit="1" customWidth="1"/>
    <col min="259" max="259" width="15.7109375" style="1" customWidth="1"/>
    <col min="260" max="261" width="17.28515625" style="1" bestFit="1" customWidth="1"/>
    <col min="262" max="262" width="15" style="1" customWidth="1"/>
    <col min="263" max="263" width="16.7109375" style="1" customWidth="1"/>
    <col min="264" max="264" width="14.7109375" style="1" customWidth="1"/>
    <col min="265" max="510" width="9.140625" style="1"/>
    <col min="511" max="511" width="0" style="1" hidden="1" customWidth="1"/>
    <col min="512" max="512" width="62.85546875" style="1" customWidth="1"/>
    <col min="513" max="514" width="17.28515625" style="1" bestFit="1" customWidth="1"/>
    <col min="515" max="515" width="15.7109375" style="1" customWidth="1"/>
    <col min="516" max="517" width="17.28515625" style="1" bestFit="1" customWidth="1"/>
    <col min="518" max="518" width="15" style="1" customWidth="1"/>
    <col min="519" max="519" width="16.7109375" style="1" customWidth="1"/>
    <col min="520" max="520" width="14.7109375" style="1" customWidth="1"/>
    <col min="521" max="766" width="9.140625" style="1"/>
    <col min="767" max="767" width="0" style="1" hidden="1" customWidth="1"/>
    <col min="768" max="768" width="62.85546875" style="1" customWidth="1"/>
    <col min="769" max="770" width="17.28515625" style="1" bestFit="1" customWidth="1"/>
    <col min="771" max="771" width="15.7109375" style="1" customWidth="1"/>
    <col min="772" max="773" width="17.28515625" style="1" bestFit="1" customWidth="1"/>
    <col min="774" max="774" width="15" style="1" customWidth="1"/>
    <col min="775" max="775" width="16.7109375" style="1" customWidth="1"/>
    <col min="776" max="776" width="14.7109375" style="1" customWidth="1"/>
    <col min="777" max="1022" width="9.140625" style="1"/>
    <col min="1023" max="1023" width="0" style="1" hidden="1" customWidth="1"/>
    <col min="1024" max="1024" width="62.85546875" style="1" customWidth="1"/>
    <col min="1025" max="1026" width="17.28515625" style="1" bestFit="1" customWidth="1"/>
    <col min="1027" max="1027" width="15.7109375" style="1" customWidth="1"/>
    <col min="1028" max="1029" width="17.28515625" style="1" bestFit="1" customWidth="1"/>
    <col min="1030" max="1030" width="15" style="1" customWidth="1"/>
    <col min="1031" max="1031" width="16.7109375" style="1" customWidth="1"/>
    <col min="1032" max="1032" width="14.7109375" style="1" customWidth="1"/>
    <col min="1033" max="1278" width="9.140625" style="1"/>
    <col min="1279" max="1279" width="0" style="1" hidden="1" customWidth="1"/>
    <col min="1280" max="1280" width="62.85546875" style="1" customWidth="1"/>
    <col min="1281" max="1282" width="17.28515625" style="1" bestFit="1" customWidth="1"/>
    <col min="1283" max="1283" width="15.7109375" style="1" customWidth="1"/>
    <col min="1284" max="1285" width="17.28515625" style="1" bestFit="1" customWidth="1"/>
    <col min="1286" max="1286" width="15" style="1" customWidth="1"/>
    <col min="1287" max="1287" width="16.7109375" style="1" customWidth="1"/>
    <col min="1288" max="1288" width="14.7109375" style="1" customWidth="1"/>
    <col min="1289" max="1534" width="9.140625" style="1"/>
    <col min="1535" max="1535" width="0" style="1" hidden="1" customWidth="1"/>
    <col min="1536" max="1536" width="62.85546875" style="1" customWidth="1"/>
    <col min="1537" max="1538" width="17.28515625" style="1" bestFit="1" customWidth="1"/>
    <col min="1539" max="1539" width="15.7109375" style="1" customWidth="1"/>
    <col min="1540" max="1541" width="17.28515625" style="1" bestFit="1" customWidth="1"/>
    <col min="1542" max="1542" width="15" style="1" customWidth="1"/>
    <col min="1543" max="1543" width="16.7109375" style="1" customWidth="1"/>
    <col min="1544" max="1544" width="14.7109375" style="1" customWidth="1"/>
    <col min="1545" max="1790" width="9.140625" style="1"/>
    <col min="1791" max="1791" width="0" style="1" hidden="1" customWidth="1"/>
    <col min="1792" max="1792" width="62.85546875" style="1" customWidth="1"/>
    <col min="1793" max="1794" width="17.28515625" style="1" bestFit="1" customWidth="1"/>
    <col min="1795" max="1795" width="15.7109375" style="1" customWidth="1"/>
    <col min="1796" max="1797" width="17.28515625" style="1" bestFit="1" customWidth="1"/>
    <col min="1798" max="1798" width="15" style="1" customWidth="1"/>
    <col min="1799" max="1799" width="16.7109375" style="1" customWidth="1"/>
    <col min="1800" max="1800" width="14.7109375" style="1" customWidth="1"/>
    <col min="1801" max="2046" width="9.140625" style="1"/>
    <col min="2047" max="2047" width="0" style="1" hidden="1" customWidth="1"/>
    <col min="2048" max="2048" width="62.85546875" style="1" customWidth="1"/>
    <col min="2049" max="2050" width="17.28515625" style="1" bestFit="1" customWidth="1"/>
    <col min="2051" max="2051" width="15.7109375" style="1" customWidth="1"/>
    <col min="2052" max="2053" width="17.28515625" style="1" bestFit="1" customWidth="1"/>
    <col min="2054" max="2054" width="15" style="1" customWidth="1"/>
    <col min="2055" max="2055" width="16.7109375" style="1" customWidth="1"/>
    <col min="2056" max="2056" width="14.7109375" style="1" customWidth="1"/>
    <col min="2057" max="2302" width="9.140625" style="1"/>
    <col min="2303" max="2303" width="0" style="1" hidden="1" customWidth="1"/>
    <col min="2304" max="2304" width="62.85546875" style="1" customWidth="1"/>
    <col min="2305" max="2306" width="17.28515625" style="1" bestFit="1" customWidth="1"/>
    <col min="2307" max="2307" width="15.7109375" style="1" customWidth="1"/>
    <col min="2308" max="2309" width="17.28515625" style="1" bestFit="1" customWidth="1"/>
    <col min="2310" max="2310" width="15" style="1" customWidth="1"/>
    <col min="2311" max="2311" width="16.7109375" style="1" customWidth="1"/>
    <col min="2312" max="2312" width="14.7109375" style="1" customWidth="1"/>
    <col min="2313" max="2558" width="9.140625" style="1"/>
    <col min="2559" max="2559" width="0" style="1" hidden="1" customWidth="1"/>
    <col min="2560" max="2560" width="62.85546875" style="1" customWidth="1"/>
    <col min="2561" max="2562" width="17.28515625" style="1" bestFit="1" customWidth="1"/>
    <col min="2563" max="2563" width="15.7109375" style="1" customWidth="1"/>
    <col min="2564" max="2565" width="17.28515625" style="1" bestFit="1" customWidth="1"/>
    <col min="2566" max="2566" width="15" style="1" customWidth="1"/>
    <col min="2567" max="2567" width="16.7109375" style="1" customWidth="1"/>
    <col min="2568" max="2568" width="14.7109375" style="1" customWidth="1"/>
    <col min="2569" max="2814" width="9.140625" style="1"/>
    <col min="2815" max="2815" width="0" style="1" hidden="1" customWidth="1"/>
    <col min="2816" max="2816" width="62.85546875" style="1" customWidth="1"/>
    <col min="2817" max="2818" width="17.28515625" style="1" bestFit="1" customWidth="1"/>
    <col min="2819" max="2819" width="15.7109375" style="1" customWidth="1"/>
    <col min="2820" max="2821" width="17.28515625" style="1" bestFit="1" customWidth="1"/>
    <col min="2822" max="2822" width="15" style="1" customWidth="1"/>
    <col min="2823" max="2823" width="16.7109375" style="1" customWidth="1"/>
    <col min="2824" max="2824" width="14.7109375" style="1" customWidth="1"/>
    <col min="2825" max="3070" width="9.140625" style="1"/>
    <col min="3071" max="3071" width="0" style="1" hidden="1" customWidth="1"/>
    <col min="3072" max="3072" width="62.85546875" style="1" customWidth="1"/>
    <col min="3073" max="3074" width="17.28515625" style="1" bestFit="1" customWidth="1"/>
    <col min="3075" max="3075" width="15.7109375" style="1" customWidth="1"/>
    <col min="3076" max="3077" width="17.28515625" style="1" bestFit="1" customWidth="1"/>
    <col min="3078" max="3078" width="15" style="1" customWidth="1"/>
    <col min="3079" max="3079" width="16.7109375" style="1" customWidth="1"/>
    <col min="3080" max="3080" width="14.7109375" style="1" customWidth="1"/>
    <col min="3081" max="3326" width="9.140625" style="1"/>
    <col min="3327" max="3327" width="0" style="1" hidden="1" customWidth="1"/>
    <col min="3328" max="3328" width="62.85546875" style="1" customWidth="1"/>
    <col min="3329" max="3330" width="17.28515625" style="1" bestFit="1" customWidth="1"/>
    <col min="3331" max="3331" width="15.7109375" style="1" customWidth="1"/>
    <col min="3332" max="3333" width="17.28515625" style="1" bestFit="1" customWidth="1"/>
    <col min="3334" max="3334" width="15" style="1" customWidth="1"/>
    <col min="3335" max="3335" width="16.7109375" style="1" customWidth="1"/>
    <col min="3336" max="3336" width="14.7109375" style="1" customWidth="1"/>
    <col min="3337" max="3582" width="9.140625" style="1"/>
    <col min="3583" max="3583" width="0" style="1" hidden="1" customWidth="1"/>
    <col min="3584" max="3584" width="62.85546875" style="1" customWidth="1"/>
    <col min="3585" max="3586" width="17.28515625" style="1" bestFit="1" customWidth="1"/>
    <col min="3587" max="3587" width="15.7109375" style="1" customWidth="1"/>
    <col min="3588" max="3589" width="17.28515625" style="1" bestFit="1" customWidth="1"/>
    <col min="3590" max="3590" width="15" style="1" customWidth="1"/>
    <col min="3591" max="3591" width="16.7109375" style="1" customWidth="1"/>
    <col min="3592" max="3592" width="14.7109375" style="1" customWidth="1"/>
    <col min="3593" max="3838" width="9.140625" style="1"/>
    <col min="3839" max="3839" width="0" style="1" hidden="1" customWidth="1"/>
    <col min="3840" max="3840" width="62.85546875" style="1" customWidth="1"/>
    <col min="3841" max="3842" width="17.28515625" style="1" bestFit="1" customWidth="1"/>
    <col min="3843" max="3843" width="15.7109375" style="1" customWidth="1"/>
    <col min="3844" max="3845" width="17.28515625" style="1" bestFit="1" customWidth="1"/>
    <col min="3846" max="3846" width="15" style="1" customWidth="1"/>
    <col min="3847" max="3847" width="16.7109375" style="1" customWidth="1"/>
    <col min="3848" max="3848" width="14.7109375" style="1" customWidth="1"/>
    <col min="3849" max="4094" width="9.140625" style="1"/>
    <col min="4095" max="4095" width="0" style="1" hidden="1" customWidth="1"/>
    <col min="4096" max="4096" width="62.85546875" style="1" customWidth="1"/>
    <col min="4097" max="4098" width="17.28515625" style="1" bestFit="1" customWidth="1"/>
    <col min="4099" max="4099" width="15.7109375" style="1" customWidth="1"/>
    <col min="4100" max="4101" width="17.28515625" style="1" bestFit="1" customWidth="1"/>
    <col min="4102" max="4102" width="15" style="1" customWidth="1"/>
    <col min="4103" max="4103" width="16.7109375" style="1" customWidth="1"/>
    <col min="4104" max="4104" width="14.7109375" style="1" customWidth="1"/>
    <col min="4105" max="4350" width="9.140625" style="1"/>
    <col min="4351" max="4351" width="0" style="1" hidden="1" customWidth="1"/>
    <col min="4352" max="4352" width="62.85546875" style="1" customWidth="1"/>
    <col min="4353" max="4354" width="17.28515625" style="1" bestFit="1" customWidth="1"/>
    <col min="4355" max="4355" width="15.7109375" style="1" customWidth="1"/>
    <col min="4356" max="4357" width="17.28515625" style="1" bestFit="1" customWidth="1"/>
    <col min="4358" max="4358" width="15" style="1" customWidth="1"/>
    <col min="4359" max="4359" width="16.7109375" style="1" customWidth="1"/>
    <col min="4360" max="4360" width="14.7109375" style="1" customWidth="1"/>
    <col min="4361" max="4606" width="9.140625" style="1"/>
    <col min="4607" max="4607" width="0" style="1" hidden="1" customWidth="1"/>
    <col min="4608" max="4608" width="62.85546875" style="1" customWidth="1"/>
    <col min="4609" max="4610" width="17.28515625" style="1" bestFit="1" customWidth="1"/>
    <col min="4611" max="4611" width="15.7109375" style="1" customWidth="1"/>
    <col min="4612" max="4613" width="17.28515625" style="1" bestFit="1" customWidth="1"/>
    <col min="4614" max="4614" width="15" style="1" customWidth="1"/>
    <col min="4615" max="4615" width="16.7109375" style="1" customWidth="1"/>
    <col min="4616" max="4616" width="14.7109375" style="1" customWidth="1"/>
    <col min="4617" max="4862" width="9.140625" style="1"/>
    <col min="4863" max="4863" width="0" style="1" hidden="1" customWidth="1"/>
    <col min="4864" max="4864" width="62.85546875" style="1" customWidth="1"/>
    <col min="4865" max="4866" width="17.28515625" style="1" bestFit="1" customWidth="1"/>
    <col min="4867" max="4867" width="15.7109375" style="1" customWidth="1"/>
    <col min="4868" max="4869" width="17.28515625" style="1" bestFit="1" customWidth="1"/>
    <col min="4870" max="4870" width="15" style="1" customWidth="1"/>
    <col min="4871" max="4871" width="16.7109375" style="1" customWidth="1"/>
    <col min="4872" max="4872" width="14.7109375" style="1" customWidth="1"/>
    <col min="4873" max="5118" width="9.140625" style="1"/>
    <col min="5119" max="5119" width="0" style="1" hidden="1" customWidth="1"/>
    <col min="5120" max="5120" width="62.85546875" style="1" customWidth="1"/>
    <col min="5121" max="5122" width="17.28515625" style="1" bestFit="1" customWidth="1"/>
    <col min="5123" max="5123" width="15.7109375" style="1" customWidth="1"/>
    <col min="5124" max="5125" width="17.28515625" style="1" bestFit="1" customWidth="1"/>
    <col min="5126" max="5126" width="15" style="1" customWidth="1"/>
    <col min="5127" max="5127" width="16.7109375" style="1" customWidth="1"/>
    <col min="5128" max="5128" width="14.7109375" style="1" customWidth="1"/>
    <col min="5129" max="5374" width="9.140625" style="1"/>
    <col min="5375" max="5375" width="0" style="1" hidden="1" customWidth="1"/>
    <col min="5376" max="5376" width="62.85546875" style="1" customWidth="1"/>
    <col min="5377" max="5378" width="17.28515625" style="1" bestFit="1" customWidth="1"/>
    <col min="5379" max="5379" width="15.7109375" style="1" customWidth="1"/>
    <col min="5380" max="5381" width="17.28515625" style="1" bestFit="1" customWidth="1"/>
    <col min="5382" max="5382" width="15" style="1" customWidth="1"/>
    <col min="5383" max="5383" width="16.7109375" style="1" customWidth="1"/>
    <col min="5384" max="5384" width="14.7109375" style="1" customWidth="1"/>
    <col min="5385" max="5630" width="9.140625" style="1"/>
    <col min="5631" max="5631" width="0" style="1" hidden="1" customWidth="1"/>
    <col min="5632" max="5632" width="62.85546875" style="1" customWidth="1"/>
    <col min="5633" max="5634" width="17.28515625" style="1" bestFit="1" customWidth="1"/>
    <col min="5635" max="5635" width="15.7109375" style="1" customWidth="1"/>
    <col min="5636" max="5637" width="17.28515625" style="1" bestFit="1" customWidth="1"/>
    <col min="5638" max="5638" width="15" style="1" customWidth="1"/>
    <col min="5639" max="5639" width="16.7109375" style="1" customWidth="1"/>
    <col min="5640" max="5640" width="14.7109375" style="1" customWidth="1"/>
    <col min="5641" max="5886" width="9.140625" style="1"/>
    <col min="5887" max="5887" width="0" style="1" hidden="1" customWidth="1"/>
    <col min="5888" max="5888" width="62.85546875" style="1" customWidth="1"/>
    <col min="5889" max="5890" width="17.28515625" style="1" bestFit="1" customWidth="1"/>
    <col min="5891" max="5891" width="15.7109375" style="1" customWidth="1"/>
    <col min="5892" max="5893" width="17.28515625" style="1" bestFit="1" customWidth="1"/>
    <col min="5894" max="5894" width="15" style="1" customWidth="1"/>
    <col min="5895" max="5895" width="16.7109375" style="1" customWidth="1"/>
    <col min="5896" max="5896" width="14.7109375" style="1" customWidth="1"/>
    <col min="5897" max="6142" width="9.140625" style="1"/>
    <col min="6143" max="6143" width="0" style="1" hidden="1" customWidth="1"/>
    <col min="6144" max="6144" width="62.85546875" style="1" customWidth="1"/>
    <col min="6145" max="6146" width="17.28515625" style="1" bestFit="1" customWidth="1"/>
    <col min="6147" max="6147" width="15.7109375" style="1" customWidth="1"/>
    <col min="6148" max="6149" width="17.28515625" style="1" bestFit="1" customWidth="1"/>
    <col min="6150" max="6150" width="15" style="1" customWidth="1"/>
    <col min="6151" max="6151" width="16.7109375" style="1" customWidth="1"/>
    <col min="6152" max="6152" width="14.7109375" style="1" customWidth="1"/>
    <col min="6153" max="6398" width="9.140625" style="1"/>
    <col min="6399" max="6399" width="0" style="1" hidden="1" customWidth="1"/>
    <col min="6400" max="6400" width="62.85546875" style="1" customWidth="1"/>
    <col min="6401" max="6402" width="17.28515625" style="1" bestFit="1" customWidth="1"/>
    <col min="6403" max="6403" width="15.7109375" style="1" customWidth="1"/>
    <col min="6404" max="6405" width="17.28515625" style="1" bestFit="1" customWidth="1"/>
    <col min="6406" max="6406" width="15" style="1" customWidth="1"/>
    <col min="6407" max="6407" width="16.7109375" style="1" customWidth="1"/>
    <col min="6408" max="6408" width="14.7109375" style="1" customWidth="1"/>
    <col min="6409" max="6654" width="9.140625" style="1"/>
    <col min="6655" max="6655" width="0" style="1" hidden="1" customWidth="1"/>
    <col min="6656" max="6656" width="62.85546875" style="1" customWidth="1"/>
    <col min="6657" max="6658" width="17.28515625" style="1" bestFit="1" customWidth="1"/>
    <col min="6659" max="6659" width="15.7109375" style="1" customWidth="1"/>
    <col min="6660" max="6661" width="17.28515625" style="1" bestFit="1" customWidth="1"/>
    <col min="6662" max="6662" width="15" style="1" customWidth="1"/>
    <col min="6663" max="6663" width="16.7109375" style="1" customWidth="1"/>
    <col min="6664" max="6664" width="14.7109375" style="1" customWidth="1"/>
    <col min="6665" max="6910" width="9.140625" style="1"/>
    <col min="6911" max="6911" width="0" style="1" hidden="1" customWidth="1"/>
    <col min="6912" max="6912" width="62.85546875" style="1" customWidth="1"/>
    <col min="6913" max="6914" width="17.28515625" style="1" bestFit="1" customWidth="1"/>
    <col min="6915" max="6915" width="15.7109375" style="1" customWidth="1"/>
    <col min="6916" max="6917" width="17.28515625" style="1" bestFit="1" customWidth="1"/>
    <col min="6918" max="6918" width="15" style="1" customWidth="1"/>
    <col min="6919" max="6919" width="16.7109375" style="1" customWidth="1"/>
    <col min="6920" max="6920" width="14.7109375" style="1" customWidth="1"/>
    <col min="6921" max="7166" width="9.140625" style="1"/>
    <col min="7167" max="7167" width="0" style="1" hidden="1" customWidth="1"/>
    <col min="7168" max="7168" width="62.85546875" style="1" customWidth="1"/>
    <col min="7169" max="7170" width="17.28515625" style="1" bestFit="1" customWidth="1"/>
    <col min="7171" max="7171" width="15.7109375" style="1" customWidth="1"/>
    <col min="7172" max="7173" width="17.28515625" style="1" bestFit="1" customWidth="1"/>
    <col min="7174" max="7174" width="15" style="1" customWidth="1"/>
    <col min="7175" max="7175" width="16.7109375" style="1" customWidth="1"/>
    <col min="7176" max="7176" width="14.7109375" style="1" customWidth="1"/>
    <col min="7177" max="7422" width="9.140625" style="1"/>
    <col min="7423" max="7423" width="0" style="1" hidden="1" customWidth="1"/>
    <col min="7424" max="7424" width="62.85546875" style="1" customWidth="1"/>
    <col min="7425" max="7426" width="17.28515625" style="1" bestFit="1" customWidth="1"/>
    <col min="7427" max="7427" width="15.7109375" style="1" customWidth="1"/>
    <col min="7428" max="7429" width="17.28515625" style="1" bestFit="1" customWidth="1"/>
    <col min="7430" max="7430" width="15" style="1" customWidth="1"/>
    <col min="7431" max="7431" width="16.7109375" style="1" customWidth="1"/>
    <col min="7432" max="7432" width="14.7109375" style="1" customWidth="1"/>
    <col min="7433" max="7678" width="9.140625" style="1"/>
    <col min="7679" max="7679" width="0" style="1" hidden="1" customWidth="1"/>
    <col min="7680" max="7680" width="62.85546875" style="1" customWidth="1"/>
    <col min="7681" max="7682" width="17.28515625" style="1" bestFit="1" customWidth="1"/>
    <col min="7683" max="7683" width="15.7109375" style="1" customWidth="1"/>
    <col min="7684" max="7685" width="17.28515625" style="1" bestFit="1" customWidth="1"/>
    <col min="7686" max="7686" width="15" style="1" customWidth="1"/>
    <col min="7687" max="7687" width="16.7109375" style="1" customWidth="1"/>
    <col min="7688" max="7688" width="14.7109375" style="1" customWidth="1"/>
    <col min="7689" max="7934" width="9.140625" style="1"/>
    <col min="7935" max="7935" width="0" style="1" hidden="1" customWidth="1"/>
    <col min="7936" max="7936" width="62.85546875" style="1" customWidth="1"/>
    <col min="7937" max="7938" width="17.28515625" style="1" bestFit="1" customWidth="1"/>
    <col min="7939" max="7939" width="15.7109375" style="1" customWidth="1"/>
    <col min="7940" max="7941" width="17.28515625" style="1" bestFit="1" customWidth="1"/>
    <col min="7942" max="7942" width="15" style="1" customWidth="1"/>
    <col min="7943" max="7943" width="16.7109375" style="1" customWidth="1"/>
    <col min="7944" max="7944" width="14.7109375" style="1" customWidth="1"/>
    <col min="7945" max="8190" width="9.140625" style="1"/>
    <col min="8191" max="8191" width="0" style="1" hidden="1" customWidth="1"/>
    <col min="8192" max="8192" width="62.85546875" style="1" customWidth="1"/>
    <col min="8193" max="8194" width="17.28515625" style="1" bestFit="1" customWidth="1"/>
    <col min="8195" max="8195" width="15.7109375" style="1" customWidth="1"/>
    <col min="8196" max="8197" width="17.28515625" style="1" bestFit="1" customWidth="1"/>
    <col min="8198" max="8198" width="15" style="1" customWidth="1"/>
    <col min="8199" max="8199" width="16.7109375" style="1" customWidth="1"/>
    <col min="8200" max="8200" width="14.7109375" style="1" customWidth="1"/>
    <col min="8201" max="8446" width="9.140625" style="1"/>
    <col min="8447" max="8447" width="0" style="1" hidden="1" customWidth="1"/>
    <col min="8448" max="8448" width="62.85546875" style="1" customWidth="1"/>
    <col min="8449" max="8450" width="17.28515625" style="1" bestFit="1" customWidth="1"/>
    <col min="8451" max="8451" width="15.7109375" style="1" customWidth="1"/>
    <col min="8452" max="8453" width="17.28515625" style="1" bestFit="1" customWidth="1"/>
    <col min="8454" max="8454" width="15" style="1" customWidth="1"/>
    <col min="8455" max="8455" width="16.7109375" style="1" customWidth="1"/>
    <col min="8456" max="8456" width="14.7109375" style="1" customWidth="1"/>
    <col min="8457" max="8702" width="9.140625" style="1"/>
    <col min="8703" max="8703" width="0" style="1" hidden="1" customWidth="1"/>
    <col min="8704" max="8704" width="62.85546875" style="1" customWidth="1"/>
    <col min="8705" max="8706" width="17.28515625" style="1" bestFit="1" customWidth="1"/>
    <col min="8707" max="8707" width="15.7109375" style="1" customWidth="1"/>
    <col min="8708" max="8709" width="17.28515625" style="1" bestFit="1" customWidth="1"/>
    <col min="8710" max="8710" width="15" style="1" customWidth="1"/>
    <col min="8711" max="8711" width="16.7109375" style="1" customWidth="1"/>
    <col min="8712" max="8712" width="14.7109375" style="1" customWidth="1"/>
    <col min="8713" max="8958" width="9.140625" style="1"/>
    <col min="8959" max="8959" width="0" style="1" hidden="1" customWidth="1"/>
    <col min="8960" max="8960" width="62.85546875" style="1" customWidth="1"/>
    <col min="8961" max="8962" width="17.28515625" style="1" bestFit="1" customWidth="1"/>
    <col min="8963" max="8963" width="15.7109375" style="1" customWidth="1"/>
    <col min="8964" max="8965" width="17.28515625" style="1" bestFit="1" customWidth="1"/>
    <col min="8966" max="8966" width="15" style="1" customWidth="1"/>
    <col min="8967" max="8967" width="16.7109375" style="1" customWidth="1"/>
    <col min="8968" max="8968" width="14.7109375" style="1" customWidth="1"/>
    <col min="8969" max="9214" width="9.140625" style="1"/>
    <col min="9215" max="9215" width="0" style="1" hidden="1" customWidth="1"/>
    <col min="9216" max="9216" width="62.85546875" style="1" customWidth="1"/>
    <col min="9217" max="9218" width="17.28515625" style="1" bestFit="1" customWidth="1"/>
    <col min="9219" max="9219" width="15.7109375" style="1" customWidth="1"/>
    <col min="9220" max="9221" width="17.28515625" style="1" bestFit="1" customWidth="1"/>
    <col min="9222" max="9222" width="15" style="1" customWidth="1"/>
    <col min="9223" max="9223" width="16.7109375" style="1" customWidth="1"/>
    <col min="9224" max="9224" width="14.7109375" style="1" customWidth="1"/>
    <col min="9225" max="9470" width="9.140625" style="1"/>
    <col min="9471" max="9471" width="0" style="1" hidden="1" customWidth="1"/>
    <col min="9472" max="9472" width="62.85546875" style="1" customWidth="1"/>
    <col min="9473" max="9474" width="17.28515625" style="1" bestFit="1" customWidth="1"/>
    <col min="9475" max="9475" width="15.7109375" style="1" customWidth="1"/>
    <col min="9476" max="9477" width="17.28515625" style="1" bestFit="1" customWidth="1"/>
    <col min="9478" max="9478" width="15" style="1" customWidth="1"/>
    <col min="9479" max="9479" width="16.7109375" style="1" customWidth="1"/>
    <col min="9480" max="9480" width="14.7109375" style="1" customWidth="1"/>
    <col min="9481" max="9726" width="9.140625" style="1"/>
    <col min="9727" max="9727" width="0" style="1" hidden="1" customWidth="1"/>
    <col min="9728" max="9728" width="62.85546875" style="1" customWidth="1"/>
    <col min="9729" max="9730" width="17.28515625" style="1" bestFit="1" customWidth="1"/>
    <col min="9731" max="9731" width="15.7109375" style="1" customWidth="1"/>
    <col min="9732" max="9733" width="17.28515625" style="1" bestFit="1" customWidth="1"/>
    <col min="9734" max="9734" width="15" style="1" customWidth="1"/>
    <col min="9735" max="9735" width="16.7109375" style="1" customWidth="1"/>
    <col min="9736" max="9736" width="14.7109375" style="1" customWidth="1"/>
    <col min="9737" max="9982" width="9.140625" style="1"/>
    <col min="9983" max="9983" width="0" style="1" hidden="1" customWidth="1"/>
    <col min="9984" max="9984" width="62.85546875" style="1" customWidth="1"/>
    <col min="9985" max="9986" width="17.28515625" style="1" bestFit="1" customWidth="1"/>
    <col min="9987" max="9987" width="15.7109375" style="1" customWidth="1"/>
    <col min="9988" max="9989" width="17.28515625" style="1" bestFit="1" customWidth="1"/>
    <col min="9990" max="9990" width="15" style="1" customWidth="1"/>
    <col min="9991" max="9991" width="16.7109375" style="1" customWidth="1"/>
    <col min="9992" max="9992" width="14.7109375" style="1" customWidth="1"/>
    <col min="9993" max="10238" width="9.140625" style="1"/>
    <col min="10239" max="10239" width="0" style="1" hidden="1" customWidth="1"/>
    <col min="10240" max="10240" width="62.85546875" style="1" customWidth="1"/>
    <col min="10241" max="10242" width="17.28515625" style="1" bestFit="1" customWidth="1"/>
    <col min="10243" max="10243" width="15.7109375" style="1" customWidth="1"/>
    <col min="10244" max="10245" width="17.28515625" style="1" bestFit="1" customWidth="1"/>
    <col min="10246" max="10246" width="15" style="1" customWidth="1"/>
    <col min="10247" max="10247" width="16.7109375" style="1" customWidth="1"/>
    <col min="10248" max="10248" width="14.7109375" style="1" customWidth="1"/>
    <col min="10249" max="10494" width="9.140625" style="1"/>
    <col min="10495" max="10495" width="0" style="1" hidden="1" customWidth="1"/>
    <col min="10496" max="10496" width="62.85546875" style="1" customWidth="1"/>
    <col min="10497" max="10498" width="17.28515625" style="1" bestFit="1" customWidth="1"/>
    <col min="10499" max="10499" width="15.7109375" style="1" customWidth="1"/>
    <col min="10500" max="10501" width="17.28515625" style="1" bestFit="1" customWidth="1"/>
    <col min="10502" max="10502" width="15" style="1" customWidth="1"/>
    <col min="10503" max="10503" width="16.7109375" style="1" customWidth="1"/>
    <col min="10504" max="10504" width="14.7109375" style="1" customWidth="1"/>
    <col min="10505" max="10750" width="9.140625" style="1"/>
    <col min="10751" max="10751" width="0" style="1" hidden="1" customWidth="1"/>
    <col min="10752" max="10752" width="62.85546875" style="1" customWidth="1"/>
    <col min="10753" max="10754" width="17.28515625" style="1" bestFit="1" customWidth="1"/>
    <col min="10755" max="10755" width="15.7109375" style="1" customWidth="1"/>
    <col min="10756" max="10757" width="17.28515625" style="1" bestFit="1" customWidth="1"/>
    <col min="10758" max="10758" width="15" style="1" customWidth="1"/>
    <col min="10759" max="10759" width="16.7109375" style="1" customWidth="1"/>
    <col min="10760" max="10760" width="14.7109375" style="1" customWidth="1"/>
    <col min="10761" max="11006" width="9.140625" style="1"/>
    <col min="11007" max="11007" width="0" style="1" hidden="1" customWidth="1"/>
    <col min="11008" max="11008" width="62.85546875" style="1" customWidth="1"/>
    <col min="11009" max="11010" width="17.28515625" style="1" bestFit="1" customWidth="1"/>
    <col min="11011" max="11011" width="15.7109375" style="1" customWidth="1"/>
    <col min="11012" max="11013" width="17.28515625" style="1" bestFit="1" customWidth="1"/>
    <col min="11014" max="11014" width="15" style="1" customWidth="1"/>
    <col min="11015" max="11015" width="16.7109375" style="1" customWidth="1"/>
    <col min="11016" max="11016" width="14.7109375" style="1" customWidth="1"/>
    <col min="11017" max="11262" width="9.140625" style="1"/>
    <col min="11263" max="11263" width="0" style="1" hidden="1" customWidth="1"/>
    <col min="11264" max="11264" width="62.85546875" style="1" customWidth="1"/>
    <col min="11265" max="11266" width="17.28515625" style="1" bestFit="1" customWidth="1"/>
    <col min="11267" max="11267" width="15.7109375" style="1" customWidth="1"/>
    <col min="11268" max="11269" width="17.28515625" style="1" bestFit="1" customWidth="1"/>
    <col min="11270" max="11270" width="15" style="1" customWidth="1"/>
    <col min="11271" max="11271" width="16.7109375" style="1" customWidth="1"/>
    <col min="11272" max="11272" width="14.7109375" style="1" customWidth="1"/>
    <col min="11273" max="11518" width="9.140625" style="1"/>
    <col min="11519" max="11519" width="0" style="1" hidden="1" customWidth="1"/>
    <col min="11520" max="11520" width="62.85546875" style="1" customWidth="1"/>
    <col min="11521" max="11522" width="17.28515625" style="1" bestFit="1" customWidth="1"/>
    <col min="11523" max="11523" width="15.7109375" style="1" customWidth="1"/>
    <col min="11524" max="11525" width="17.28515625" style="1" bestFit="1" customWidth="1"/>
    <col min="11526" max="11526" width="15" style="1" customWidth="1"/>
    <col min="11527" max="11527" width="16.7109375" style="1" customWidth="1"/>
    <col min="11528" max="11528" width="14.7109375" style="1" customWidth="1"/>
    <col min="11529" max="11774" width="9.140625" style="1"/>
    <col min="11775" max="11775" width="0" style="1" hidden="1" customWidth="1"/>
    <col min="11776" max="11776" width="62.85546875" style="1" customWidth="1"/>
    <col min="11777" max="11778" width="17.28515625" style="1" bestFit="1" customWidth="1"/>
    <col min="11779" max="11779" width="15.7109375" style="1" customWidth="1"/>
    <col min="11780" max="11781" width="17.28515625" style="1" bestFit="1" customWidth="1"/>
    <col min="11782" max="11782" width="15" style="1" customWidth="1"/>
    <col min="11783" max="11783" width="16.7109375" style="1" customWidth="1"/>
    <col min="11784" max="11784" width="14.7109375" style="1" customWidth="1"/>
    <col min="11785" max="12030" width="9.140625" style="1"/>
    <col min="12031" max="12031" width="0" style="1" hidden="1" customWidth="1"/>
    <col min="12032" max="12032" width="62.85546875" style="1" customWidth="1"/>
    <col min="12033" max="12034" width="17.28515625" style="1" bestFit="1" customWidth="1"/>
    <col min="12035" max="12035" width="15.7109375" style="1" customWidth="1"/>
    <col min="12036" max="12037" width="17.28515625" style="1" bestFit="1" customWidth="1"/>
    <col min="12038" max="12038" width="15" style="1" customWidth="1"/>
    <col min="12039" max="12039" width="16.7109375" style="1" customWidth="1"/>
    <col min="12040" max="12040" width="14.7109375" style="1" customWidth="1"/>
    <col min="12041" max="12286" width="9.140625" style="1"/>
    <col min="12287" max="12287" width="0" style="1" hidden="1" customWidth="1"/>
    <col min="12288" max="12288" width="62.85546875" style="1" customWidth="1"/>
    <col min="12289" max="12290" width="17.28515625" style="1" bestFit="1" customWidth="1"/>
    <col min="12291" max="12291" width="15.7109375" style="1" customWidth="1"/>
    <col min="12292" max="12293" width="17.28515625" style="1" bestFit="1" customWidth="1"/>
    <col min="12294" max="12294" width="15" style="1" customWidth="1"/>
    <col min="12295" max="12295" width="16.7109375" style="1" customWidth="1"/>
    <col min="12296" max="12296" width="14.7109375" style="1" customWidth="1"/>
    <col min="12297" max="12542" width="9.140625" style="1"/>
    <col min="12543" max="12543" width="0" style="1" hidden="1" customWidth="1"/>
    <col min="12544" max="12544" width="62.85546875" style="1" customWidth="1"/>
    <col min="12545" max="12546" width="17.28515625" style="1" bestFit="1" customWidth="1"/>
    <col min="12547" max="12547" width="15.7109375" style="1" customWidth="1"/>
    <col min="12548" max="12549" width="17.28515625" style="1" bestFit="1" customWidth="1"/>
    <col min="12550" max="12550" width="15" style="1" customWidth="1"/>
    <col min="12551" max="12551" width="16.7109375" style="1" customWidth="1"/>
    <col min="12552" max="12552" width="14.7109375" style="1" customWidth="1"/>
    <col min="12553" max="12798" width="9.140625" style="1"/>
    <col min="12799" max="12799" width="0" style="1" hidden="1" customWidth="1"/>
    <col min="12800" max="12800" width="62.85546875" style="1" customWidth="1"/>
    <col min="12801" max="12802" width="17.28515625" style="1" bestFit="1" customWidth="1"/>
    <col min="12803" max="12803" width="15.7109375" style="1" customWidth="1"/>
    <col min="12804" max="12805" width="17.28515625" style="1" bestFit="1" customWidth="1"/>
    <col min="12806" max="12806" width="15" style="1" customWidth="1"/>
    <col min="12807" max="12807" width="16.7109375" style="1" customWidth="1"/>
    <col min="12808" max="12808" width="14.7109375" style="1" customWidth="1"/>
    <col min="12809" max="13054" width="9.140625" style="1"/>
    <col min="13055" max="13055" width="0" style="1" hidden="1" customWidth="1"/>
    <col min="13056" max="13056" width="62.85546875" style="1" customWidth="1"/>
    <col min="13057" max="13058" width="17.28515625" style="1" bestFit="1" customWidth="1"/>
    <col min="13059" max="13059" width="15.7109375" style="1" customWidth="1"/>
    <col min="13060" max="13061" width="17.28515625" style="1" bestFit="1" customWidth="1"/>
    <col min="13062" max="13062" width="15" style="1" customWidth="1"/>
    <col min="13063" max="13063" width="16.7109375" style="1" customWidth="1"/>
    <col min="13064" max="13064" width="14.7109375" style="1" customWidth="1"/>
    <col min="13065" max="13310" width="9.140625" style="1"/>
    <col min="13311" max="13311" width="0" style="1" hidden="1" customWidth="1"/>
    <col min="13312" max="13312" width="62.85546875" style="1" customWidth="1"/>
    <col min="13313" max="13314" width="17.28515625" style="1" bestFit="1" customWidth="1"/>
    <col min="13315" max="13315" width="15.7109375" style="1" customWidth="1"/>
    <col min="13316" max="13317" width="17.28515625" style="1" bestFit="1" customWidth="1"/>
    <col min="13318" max="13318" width="15" style="1" customWidth="1"/>
    <col min="13319" max="13319" width="16.7109375" style="1" customWidth="1"/>
    <col min="13320" max="13320" width="14.7109375" style="1" customWidth="1"/>
    <col min="13321" max="13566" width="9.140625" style="1"/>
    <col min="13567" max="13567" width="0" style="1" hidden="1" customWidth="1"/>
    <col min="13568" max="13568" width="62.85546875" style="1" customWidth="1"/>
    <col min="13569" max="13570" width="17.28515625" style="1" bestFit="1" customWidth="1"/>
    <col min="13571" max="13571" width="15.7109375" style="1" customWidth="1"/>
    <col min="13572" max="13573" width="17.28515625" style="1" bestFit="1" customWidth="1"/>
    <col min="13574" max="13574" width="15" style="1" customWidth="1"/>
    <col min="13575" max="13575" width="16.7109375" style="1" customWidth="1"/>
    <col min="13576" max="13576" width="14.7109375" style="1" customWidth="1"/>
    <col min="13577" max="13822" width="9.140625" style="1"/>
    <col min="13823" max="13823" width="0" style="1" hidden="1" customWidth="1"/>
    <col min="13824" max="13824" width="62.85546875" style="1" customWidth="1"/>
    <col min="13825" max="13826" width="17.28515625" style="1" bestFit="1" customWidth="1"/>
    <col min="13827" max="13827" width="15.7109375" style="1" customWidth="1"/>
    <col min="13828" max="13829" width="17.28515625" style="1" bestFit="1" customWidth="1"/>
    <col min="13830" max="13830" width="15" style="1" customWidth="1"/>
    <col min="13831" max="13831" width="16.7109375" style="1" customWidth="1"/>
    <col min="13832" max="13832" width="14.7109375" style="1" customWidth="1"/>
    <col min="13833" max="14078" width="9.140625" style="1"/>
    <col min="14079" max="14079" width="0" style="1" hidden="1" customWidth="1"/>
    <col min="14080" max="14080" width="62.85546875" style="1" customWidth="1"/>
    <col min="14081" max="14082" width="17.28515625" style="1" bestFit="1" customWidth="1"/>
    <col min="14083" max="14083" width="15.7109375" style="1" customWidth="1"/>
    <col min="14084" max="14085" width="17.28515625" style="1" bestFit="1" customWidth="1"/>
    <col min="14086" max="14086" width="15" style="1" customWidth="1"/>
    <col min="14087" max="14087" width="16.7109375" style="1" customWidth="1"/>
    <col min="14088" max="14088" width="14.7109375" style="1" customWidth="1"/>
    <col min="14089" max="14334" width="9.140625" style="1"/>
    <col min="14335" max="14335" width="0" style="1" hidden="1" customWidth="1"/>
    <col min="14336" max="14336" width="62.85546875" style="1" customWidth="1"/>
    <col min="14337" max="14338" width="17.28515625" style="1" bestFit="1" customWidth="1"/>
    <col min="14339" max="14339" width="15.7109375" style="1" customWidth="1"/>
    <col min="14340" max="14341" width="17.28515625" style="1" bestFit="1" customWidth="1"/>
    <col min="14342" max="14342" width="15" style="1" customWidth="1"/>
    <col min="14343" max="14343" width="16.7109375" style="1" customWidth="1"/>
    <col min="14344" max="14344" width="14.7109375" style="1" customWidth="1"/>
    <col min="14345" max="14590" width="9.140625" style="1"/>
    <col min="14591" max="14591" width="0" style="1" hidden="1" customWidth="1"/>
    <col min="14592" max="14592" width="62.85546875" style="1" customWidth="1"/>
    <col min="14593" max="14594" width="17.28515625" style="1" bestFit="1" customWidth="1"/>
    <col min="14595" max="14595" width="15.7109375" style="1" customWidth="1"/>
    <col min="14596" max="14597" width="17.28515625" style="1" bestFit="1" customWidth="1"/>
    <col min="14598" max="14598" width="15" style="1" customWidth="1"/>
    <col min="14599" max="14599" width="16.7109375" style="1" customWidth="1"/>
    <col min="14600" max="14600" width="14.7109375" style="1" customWidth="1"/>
    <col min="14601" max="14846" width="9.140625" style="1"/>
    <col min="14847" max="14847" width="0" style="1" hidden="1" customWidth="1"/>
    <col min="14848" max="14848" width="62.85546875" style="1" customWidth="1"/>
    <col min="14849" max="14850" width="17.28515625" style="1" bestFit="1" customWidth="1"/>
    <col min="14851" max="14851" width="15.7109375" style="1" customWidth="1"/>
    <col min="14852" max="14853" width="17.28515625" style="1" bestFit="1" customWidth="1"/>
    <col min="14854" max="14854" width="15" style="1" customWidth="1"/>
    <col min="14855" max="14855" width="16.7109375" style="1" customWidth="1"/>
    <col min="14856" max="14856" width="14.7109375" style="1" customWidth="1"/>
    <col min="14857" max="15102" width="9.140625" style="1"/>
    <col min="15103" max="15103" width="0" style="1" hidden="1" customWidth="1"/>
    <col min="15104" max="15104" width="62.85546875" style="1" customWidth="1"/>
    <col min="15105" max="15106" width="17.28515625" style="1" bestFit="1" customWidth="1"/>
    <col min="15107" max="15107" width="15.7109375" style="1" customWidth="1"/>
    <col min="15108" max="15109" width="17.28515625" style="1" bestFit="1" customWidth="1"/>
    <col min="15110" max="15110" width="15" style="1" customWidth="1"/>
    <col min="15111" max="15111" width="16.7109375" style="1" customWidth="1"/>
    <col min="15112" max="15112" width="14.7109375" style="1" customWidth="1"/>
    <col min="15113" max="15358" width="9.140625" style="1"/>
    <col min="15359" max="15359" width="0" style="1" hidden="1" customWidth="1"/>
    <col min="15360" max="15360" width="62.85546875" style="1" customWidth="1"/>
    <col min="15361" max="15362" width="17.28515625" style="1" bestFit="1" customWidth="1"/>
    <col min="15363" max="15363" width="15.7109375" style="1" customWidth="1"/>
    <col min="15364" max="15365" width="17.28515625" style="1" bestFit="1" customWidth="1"/>
    <col min="15366" max="15366" width="15" style="1" customWidth="1"/>
    <col min="15367" max="15367" width="16.7109375" style="1" customWidth="1"/>
    <col min="15368" max="15368" width="14.7109375" style="1" customWidth="1"/>
    <col min="15369" max="15614" width="9.140625" style="1"/>
    <col min="15615" max="15615" width="0" style="1" hidden="1" customWidth="1"/>
    <col min="15616" max="15616" width="62.85546875" style="1" customWidth="1"/>
    <col min="15617" max="15618" width="17.28515625" style="1" bestFit="1" customWidth="1"/>
    <col min="15619" max="15619" width="15.7109375" style="1" customWidth="1"/>
    <col min="15620" max="15621" width="17.28515625" style="1" bestFit="1" customWidth="1"/>
    <col min="15622" max="15622" width="15" style="1" customWidth="1"/>
    <col min="15623" max="15623" width="16.7109375" style="1" customWidth="1"/>
    <col min="15624" max="15624" width="14.7109375" style="1" customWidth="1"/>
    <col min="15625" max="15870" width="9.140625" style="1"/>
    <col min="15871" max="15871" width="0" style="1" hidden="1" customWidth="1"/>
    <col min="15872" max="15872" width="62.85546875" style="1" customWidth="1"/>
    <col min="15873" max="15874" width="17.28515625" style="1" bestFit="1" customWidth="1"/>
    <col min="15875" max="15875" width="15.7109375" style="1" customWidth="1"/>
    <col min="15876" max="15877" width="17.28515625" style="1" bestFit="1" customWidth="1"/>
    <col min="15878" max="15878" width="15" style="1" customWidth="1"/>
    <col min="15879" max="15879" width="16.7109375" style="1" customWidth="1"/>
    <col min="15880" max="15880" width="14.7109375" style="1" customWidth="1"/>
    <col min="15881" max="16126" width="9.140625" style="1"/>
    <col min="16127" max="16127" width="0" style="1" hidden="1" customWidth="1"/>
    <col min="16128" max="16128" width="62.85546875" style="1" customWidth="1"/>
    <col min="16129" max="16130" width="17.28515625" style="1" bestFit="1" customWidth="1"/>
    <col min="16131" max="16131" width="15.7109375" style="1" customWidth="1"/>
    <col min="16132" max="16133" width="17.28515625" style="1" bestFit="1" customWidth="1"/>
    <col min="16134" max="16134" width="15" style="1" customWidth="1"/>
    <col min="16135" max="16135" width="16.7109375" style="1" customWidth="1"/>
    <col min="16136" max="16136" width="14.7109375" style="1" customWidth="1"/>
    <col min="16137" max="16384" width="9.140625" style="1"/>
  </cols>
  <sheetData>
    <row r="1" spans="1:8" ht="35.25" customHeight="1">
      <c r="A1" s="72" t="s">
        <v>58</v>
      </c>
      <c r="B1" s="72"/>
      <c r="C1" s="72"/>
      <c r="D1" s="72"/>
      <c r="E1" s="72"/>
      <c r="F1" s="72"/>
      <c r="G1" s="72"/>
      <c r="H1" s="72"/>
    </row>
    <row r="2" spans="1:8" ht="37.5" customHeight="1">
      <c r="A2" s="73" t="s">
        <v>0</v>
      </c>
      <c r="B2" s="74" t="s">
        <v>51</v>
      </c>
      <c r="C2" s="74"/>
      <c r="D2" s="75" t="s">
        <v>52</v>
      </c>
      <c r="E2" s="76" t="s">
        <v>44</v>
      </c>
      <c r="F2" s="73" t="s">
        <v>53</v>
      </c>
      <c r="G2" s="74" t="s">
        <v>59</v>
      </c>
      <c r="H2" s="74"/>
    </row>
    <row r="3" spans="1:8" ht="51" customHeight="1">
      <c r="A3" s="73"/>
      <c r="B3" s="50" t="s">
        <v>38</v>
      </c>
      <c r="C3" s="49" t="s">
        <v>39</v>
      </c>
      <c r="D3" s="75"/>
      <c r="E3" s="77"/>
      <c r="F3" s="73"/>
      <c r="G3" s="49" t="s">
        <v>40</v>
      </c>
      <c r="H3" s="6" t="s">
        <v>41</v>
      </c>
    </row>
    <row r="4" spans="1:8" s="2" customFormat="1" ht="15" customHeight="1">
      <c r="A4" s="7" t="s">
        <v>1</v>
      </c>
      <c r="B4" s="17">
        <f>B5+B33</f>
        <v>2407305358.96</v>
      </c>
      <c r="C4" s="17">
        <f>C5+C33</f>
        <v>2486783428.46</v>
      </c>
      <c r="D4" s="18">
        <f>D5+D33</f>
        <v>937855192.70000005</v>
      </c>
      <c r="E4" s="19">
        <f>E5+E33</f>
        <v>971717472.20999992</v>
      </c>
      <c r="F4" s="20">
        <f>D4/E4*100</f>
        <v>96.515213477330391</v>
      </c>
      <c r="G4" s="20">
        <f>D4/B4*100</f>
        <v>38.958713285346178</v>
      </c>
      <c r="H4" s="21">
        <f>D4/C4*100</f>
        <v>37.713585427935286</v>
      </c>
    </row>
    <row r="5" spans="1:8" s="2" customFormat="1" ht="15" customHeight="1" outlineLevel="1">
      <c r="A5" s="7" t="s">
        <v>2</v>
      </c>
      <c r="B5" s="22">
        <f>B6+B20</f>
        <v>613584886.93000007</v>
      </c>
      <c r="C5" s="22">
        <f>C6+C20</f>
        <v>613678659.48000002</v>
      </c>
      <c r="D5" s="18">
        <f>D6+D20</f>
        <v>284045577.71999997</v>
      </c>
      <c r="E5" s="23">
        <f>E6+E20</f>
        <v>220314283.42999998</v>
      </c>
      <c r="F5" s="24">
        <f t="shared" ref="F5:F42" si="0">D5/E5*100</f>
        <v>128.92744551001806</v>
      </c>
      <c r="G5" s="24">
        <f t="shared" ref="G5:G42" si="1">D5/B5*100</f>
        <v>46.292792369966719</v>
      </c>
      <c r="H5" s="21">
        <f t="shared" ref="H5:H42" si="2">D5/C5*100</f>
        <v>46.285718646414345</v>
      </c>
    </row>
    <row r="6" spans="1:8" s="2" customFormat="1" ht="15" customHeight="1" outlineLevel="1">
      <c r="A6" s="7" t="s">
        <v>3</v>
      </c>
      <c r="B6" s="22">
        <f>B7+B10+B11+B17+B18+B19</f>
        <v>564893408.18000007</v>
      </c>
      <c r="C6" s="22">
        <f>C7+C10+C11+C17+C18+C19</f>
        <v>564893408.18000007</v>
      </c>
      <c r="D6" s="18">
        <f>D7+D10+D11+D17+D18+D19</f>
        <v>264431699.03999999</v>
      </c>
      <c r="E6" s="23">
        <f>E7+E10+E11+E17+E18+E19</f>
        <v>196932011.60999998</v>
      </c>
      <c r="F6" s="24">
        <f t="shared" si="0"/>
        <v>134.27562988777822</v>
      </c>
      <c r="G6" s="24">
        <f t="shared" si="1"/>
        <v>46.810901881818445</v>
      </c>
      <c r="H6" s="21">
        <f t="shared" si="2"/>
        <v>46.810901881818445</v>
      </c>
    </row>
    <row r="7" spans="1:8" ht="15" customHeight="1" outlineLevel="2">
      <c r="A7" s="9" t="s">
        <v>4</v>
      </c>
      <c r="B7" s="25">
        <f>B8+B9</f>
        <v>390828823</v>
      </c>
      <c r="C7" s="25">
        <f>C8+C9</f>
        <v>390828823</v>
      </c>
      <c r="D7" s="16">
        <f>D8+D9</f>
        <v>158248653.10000002</v>
      </c>
      <c r="E7" s="16">
        <f>E8+E9</f>
        <v>118870791.87</v>
      </c>
      <c r="F7" s="20">
        <f t="shared" si="0"/>
        <v>133.12660798378849</v>
      </c>
      <c r="G7" s="20">
        <f t="shared" si="1"/>
        <v>40.490527767446679</v>
      </c>
      <c r="H7" s="21">
        <f t="shared" si="2"/>
        <v>40.490527767446679</v>
      </c>
    </row>
    <row r="8" spans="1:8" ht="15" customHeight="1" outlineLevel="3">
      <c r="A8" s="9" t="s">
        <v>5</v>
      </c>
      <c r="B8" s="25">
        <v>9244995</v>
      </c>
      <c r="C8" s="25">
        <v>9244995</v>
      </c>
      <c r="D8" s="16">
        <v>4211020.2699999996</v>
      </c>
      <c r="E8" s="16">
        <v>4598526.67</v>
      </c>
      <c r="F8" s="20">
        <f t="shared" si="0"/>
        <v>91.573248829282079</v>
      </c>
      <c r="G8" s="20">
        <f t="shared" si="1"/>
        <v>45.549189264028797</v>
      </c>
      <c r="H8" s="21">
        <f t="shared" si="2"/>
        <v>45.549189264028797</v>
      </c>
    </row>
    <row r="9" spans="1:8" ht="15" customHeight="1" outlineLevel="3">
      <c r="A9" s="9" t="s">
        <v>6</v>
      </c>
      <c r="B9" s="25">
        <v>381583828</v>
      </c>
      <c r="C9" s="25">
        <v>381583828</v>
      </c>
      <c r="D9" s="16">
        <v>154037632.83000001</v>
      </c>
      <c r="E9" s="16">
        <v>114272265.2</v>
      </c>
      <c r="F9" s="20">
        <f t="shared" si="0"/>
        <v>134.79879178066736</v>
      </c>
      <c r="G9" s="20">
        <f t="shared" si="1"/>
        <v>40.367966755131981</v>
      </c>
      <c r="H9" s="21">
        <f t="shared" si="2"/>
        <v>40.367966755131981</v>
      </c>
    </row>
    <row r="10" spans="1:8" ht="25.5" outlineLevel="2">
      <c r="A10" s="9" t="s">
        <v>7</v>
      </c>
      <c r="B10" s="25">
        <v>37461974.380000003</v>
      </c>
      <c r="C10" s="25">
        <v>37461974.380000003</v>
      </c>
      <c r="D10" s="16">
        <v>16334992.6</v>
      </c>
      <c r="E10" s="16">
        <v>14873204.57</v>
      </c>
      <c r="F10" s="20">
        <f t="shared" si="0"/>
        <v>109.82833271148908</v>
      </c>
      <c r="G10" s="20">
        <f t="shared" si="1"/>
        <v>43.604195641970321</v>
      </c>
      <c r="H10" s="21">
        <f>D10/C10*100</f>
        <v>43.604195641970321</v>
      </c>
    </row>
    <row r="11" spans="1:8" ht="15" customHeight="1" outlineLevel="2">
      <c r="A11" s="9" t="s">
        <v>8</v>
      </c>
      <c r="B11" s="25">
        <f>B12+B13+B14+B15+B16</f>
        <v>102794261.8</v>
      </c>
      <c r="C11" s="25">
        <f>C12+C13+C14+C15+C16</f>
        <v>102794261.8</v>
      </c>
      <c r="D11" s="16">
        <f>D12+D13+D14+D15+D16</f>
        <v>76216908.480000004</v>
      </c>
      <c r="E11" s="16">
        <f>E12+E13+E14+E15+E16</f>
        <v>48338618.850000001</v>
      </c>
      <c r="F11" s="20">
        <f t="shared" si="0"/>
        <v>157.67291307289804</v>
      </c>
      <c r="G11" s="20">
        <f t="shared" si="1"/>
        <v>74.145100266676565</v>
      </c>
      <c r="H11" s="21">
        <f t="shared" si="2"/>
        <v>74.145100266676565</v>
      </c>
    </row>
    <row r="12" spans="1:8" ht="25.5" customHeight="1" outlineLevel="3">
      <c r="A12" s="9" t="s">
        <v>9</v>
      </c>
      <c r="B12" s="25">
        <v>89549558.799999997</v>
      </c>
      <c r="C12" s="25">
        <v>89549558.799999997</v>
      </c>
      <c r="D12" s="16">
        <v>64406217.759999998</v>
      </c>
      <c r="E12" s="16">
        <v>41672725.859999999</v>
      </c>
      <c r="F12" s="20">
        <f t="shared" si="0"/>
        <v>154.55244750816979</v>
      </c>
      <c r="G12" s="20">
        <f t="shared" si="1"/>
        <v>71.922428902017103</v>
      </c>
      <c r="H12" s="21">
        <f t="shared" si="2"/>
        <v>71.922428902017103</v>
      </c>
    </row>
    <row r="13" spans="1:8" ht="15" customHeight="1" outlineLevel="3">
      <c r="A13" s="9" t="s">
        <v>10</v>
      </c>
      <c r="B13" s="25">
        <v>0</v>
      </c>
      <c r="C13" s="25">
        <v>0</v>
      </c>
      <c r="D13" s="16">
        <v>108040.75</v>
      </c>
      <c r="E13" s="16">
        <v>-291047.24</v>
      </c>
      <c r="F13" s="20">
        <f t="shared" si="0"/>
        <v>-37.121379333471779</v>
      </c>
      <c r="G13" s="20" t="e">
        <f t="shared" si="1"/>
        <v>#DIV/0!</v>
      </c>
      <c r="H13" s="21" t="e">
        <f t="shared" si="2"/>
        <v>#DIV/0!</v>
      </c>
    </row>
    <row r="14" spans="1:8" ht="15" customHeight="1" outlineLevel="3">
      <c r="A14" s="9" t="s">
        <v>11</v>
      </c>
      <c r="B14" s="25">
        <v>267000</v>
      </c>
      <c r="C14" s="25">
        <v>267000</v>
      </c>
      <c r="D14" s="16">
        <v>482155.02</v>
      </c>
      <c r="E14" s="16">
        <v>277683.92</v>
      </c>
      <c r="F14" s="20">
        <f t="shared" si="0"/>
        <v>173.63447620589628</v>
      </c>
      <c r="G14" s="20">
        <f t="shared" si="1"/>
        <v>180.58240449438202</v>
      </c>
      <c r="H14" s="21">
        <f t="shared" si="2"/>
        <v>180.58240449438202</v>
      </c>
    </row>
    <row r="15" spans="1:8" ht="15" customHeight="1" outlineLevel="3">
      <c r="A15" s="9" t="s">
        <v>12</v>
      </c>
      <c r="B15" s="25">
        <v>12977703</v>
      </c>
      <c r="C15" s="25">
        <v>12977703</v>
      </c>
      <c r="D15" s="16">
        <v>11220494.949999999</v>
      </c>
      <c r="E15" s="16">
        <v>6679256.3099999996</v>
      </c>
      <c r="F15" s="20">
        <f t="shared" si="0"/>
        <v>167.99018377541498</v>
      </c>
      <c r="G15" s="20">
        <f t="shared" si="1"/>
        <v>86.45979145924359</v>
      </c>
      <c r="H15" s="21">
        <f t="shared" si="2"/>
        <v>86.45979145924359</v>
      </c>
    </row>
    <row r="16" spans="1:8" ht="15" customHeight="1" outlineLevel="3">
      <c r="A16" s="9" t="s">
        <v>13</v>
      </c>
      <c r="B16" s="25">
        <v>0</v>
      </c>
      <c r="C16" s="25">
        <v>0</v>
      </c>
      <c r="D16" s="16"/>
      <c r="E16" s="16">
        <v>0</v>
      </c>
      <c r="F16" s="20"/>
      <c r="G16" s="20"/>
      <c r="H16" s="21"/>
    </row>
    <row r="17" spans="1:8" ht="15" customHeight="1" outlineLevel="2">
      <c r="A17" s="9" t="s">
        <v>14</v>
      </c>
      <c r="B17" s="25">
        <v>23792822</v>
      </c>
      <c r="C17" s="25">
        <v>23792822</v>
      </c>
      <c r="D17" s="16">
        <v>9384397.2599999998</v>
      </c>
      <c r="E17" s="16">
        <v>10663940.369999999</v>
      </c>
      <c r="F17" s="20">
        <f t="shared" si="0"/>
        <v>88.001216570943754</v>
      </c>
      <c r="G17" s="20">
        <f t="shared" si="1"/>
        <v>39.442136203935789</v>
      </c>
      <c r="H17" s="21">
        <f t="shared" si="2"/>
        <v>39.442136203935789</v>
      </c>
    </row>
    <row r="18" spans="1:8" ht="15" customHeight="1" outlineLevel="2">
      <c r="A18" s="9" t="s">
        <v>15</v>
      </c>
      <c r="B18" s="25">
        <v>10015527</v>
      </c>
      <c r="C18" s="25">
        <v>10015527</v>
      </c>
      <c r="D18" s="16">
        <v>4246747.5999999996</v>
      </c>
      <c r="E18" s="16">
        <v>4185455.95</v>
      </c>
      <c r="F18" s="20">
        <f t="shared" si="0"/>
        <v>101.4643960116221</v>
      </c>
      <c r="G18" s="20">
        <f t="shared" si="1"/>
        <v>42.401638975163259</v>
      </c>
      <c r="H18" s="21">
        <f t="shared" si="2"/>
        <v>42.401638975163259</v>
      </c>
    </row>
    <row r="19" spans="1:8" ht="25.5" outlineLevel="2">
      <c r="A19" s="9" t="s">
        <v>16</v>
      </c>
      <c r="B19" s="25"/>
      <c r="C19" s="25"/>
      <c r="D19" s="16">
        <v>0</v>
      </c>
      <c r="E19" s="16">
        <v>0</v>
      </c>
      <c r="F19" s="20"/>
      <c r="G19" s="20"/>
      <c r="H19" s="21"/>
    </row>
    <row r="20" spans="1:8" s="2" customFormat="1" ht="14.25" outlineLevel="2">
      <c r="A20" s="7" t="s">
        <v>17</v>
      </c>
      <c r="B20" s="22">
        <f>B21+B22+B23+B26+B28+B29</f>
        <v>48691478.75</v>
      </c>
      <c r="C20" s="22">
        <f>C21+C22+C23+C26+C28+C29</f>
        <v>48785251.299999997</v>
      </c>
      <c r="D20" s="18">
        <f>D21+D22+D23+D26+D28+D29</f>
        <v>19613878.680000003</v>
      </c>
      <c r="E20" s="18">
        <f>E21+E22+E23+E26+E28+E29</f>
        <v>23382271.82</v>
      </c>
      <c r="F20" s="24">
        <f t="shared" si="0"/>
        <v>83.883545752056875</v>
      </c>
      <c r="G20" s="24">
        <f t="shared" si="1"/>
        <v>40.281953194941735</v>
      </c>
      <c r="H20" s="21">
        <f t="shared" si="2"/>
        <v>40.204525255771316</v>
      </c>
    </row>
    <row r="21" spans="1:8" ht="25.5" outlineLevel="2">
      <c r="A21" s="9" t="s">
        <v>18</v>
      </c>
      <c r="B21" s="25">
        <v>11534272.75</v>
      </c>
      <c r="C21" s="25">
        <v>11534272.75</v>
      </c>
      <c r="D21" s="16">
        <v>3658026.65</v>
      </c>
      <c r="E21" s="16">
        <v>5432577.5899999999</v>
      </c>
      <c r="F21" s="20">
        <f t="shared" si="0"/>
        <v>67.335009751788931</v>
      </c>
      <c r="G21" s="20">
        <f t="shared" si="1"/>
        <v>31.714410863051594</v>
      </c>
      <c r="H21" s="21">
        <f t="shared" si="2"/>
        <v>31.714410863051594</v>
      </c>
    </row>
    <row r="22" spans="1:8" outlineLevel="2">
      <c r="A22" s="9" t="s">
        <v>19</v>
      </c>
      <c r="B22" s="25">
        <v>2650000</v>
      </c>
      <c r="C22" s="25">
        <v>2650000</v>
      </c>
      <c r="D22" s="16">
        <v>887408.86</v>
      </c>
      <c r="E22" s="16">
        <v>1708948.22</v>
      </c>
      <c r="F22" s="20">
        <f t="shared" si="0"/>
        <v>51.927194142839504</v>
      </c>
      <c r="G22" s="20">
        <f t="shared" si="1"/>
        <v>33.487126792452834</v>
      </c>
      <c r="H22" s="21">
        <f t="shared" si="2"/>
        <v>33.487126792452834</v>
      </c>
    </row>
    <row r="23" spans="1:8" ht="25.5" outlineLevel="2">
      <c r="A23" s="9" t="s">
        <v>20</v>
      </c>
      <c r="B23" s="25">
        <f>B24+B25</f>
        <v>22340000</v>
      </c>
      <c r="C23" s="25">
        <f>C24+C25</f>
        <v>22340000</v>
      </c>
      <c r="D23" s="16">
        <f>D24+D25</f>
        <v>10211485.43</v>
      </c>
      <c r="E23" s="16">
        <f>E24+E25</f>
        <v>9959179.9400000013</v>
      </c>
      <c r="F23" s="20">
        <f t="shared" si="0"/>
        <v>102.53339623864652</v>
      </c>
      <c r="G23" s="20">
        <f t="shared" si="1"/>
        <v>45.70942448522829</v>
      </c>
      <c r="H23" s="21">
        <f t="shared" si="2"/>
        <v>45.70942448522829</v>
      </c>
    </row>
    <row r="24" spans="1:8" ht="15" customHeight="1" outlineLevel="3">
      <c r="A24" s="9" t="s">
        <v>21</v>
      </c>
      <c r="B24" s="25">
        <v>22340000</v>
      </c>
      <c r="C24" s="25">
        <v>22340000</v>
      </c>
      <c r="D24" s="16">
        <v>9946196.5</v>
      </c>
      <c r="E24" s="16">
        <v>9759492.3000000007</v>
      </c>
      <c r="F24" s="20">
        <f t="shared" si="0"/>
        <v>101.91305238285806</v>
      </c>
      <c r="G24" s="20">
        <f t="shared" si="1"/>
        <v>44.521918084153981</v>
      </c>
      <c r="H24" s="21">
        <f t="shared" si="2"/>
        <v>44.521918084153981</v>
      </c>
    </row>
    <row r="25" spans="1:8" ht="15" customHeight="1" outlineLevel="3">
      <c r="A25" s="9" t="s">
        <v>22</v>
      </c>
      <c r="B25" s="25"/>
      <c r="C25" s="25"/>
      <c r="D25" s="16">
        <v>265288.93</v>
      </c>
      <c r="E25" s="16">
        <v>199687.64</v>
      </c>
      <c r="F25" s="20">
        <f t="shared" si="0"/>
        <v>132.85195318047727</v>
      </c>
      <c r="G25" s="20"/>
      <c r="H25" s="21"/>
    </row>
    <row r="26" spans="1:8" ht="25.5" customHeight="1" outlineLevel="2">
      <c r="A26" s="9" t="s">
        <v>23</v>
      </c>
      <c r="B26" s="25">
        <v>10067206</v>
      </c>
      <c r="C26" s="25">
        <v>10067206</v>
      </c>
      <c r="D26" s="16">
        <v>4010039.77</v>
      </c>
      <c r="E26" s="16">
        <v>5131311.82</v>
      </c>
      <c r="F26" s="20">
        <f t="shared" si="0"/>
        <v>78.148432811475487</v>
      </c>
      <c r="G26" s="20">
        <f t="shared" si="1"/>
        <v>39.832698069355096</v>
      </c>
      <c r="H26" s="21">
        <f t="shared" si="2"/>
        <v>39.832698069355096</v>
      </c>
    </row>
    <row r="27" spans="1:8" ht="25.5" outlineLevel="3">
      <c r="A27" s="9" t="s">
        <v>24</v>
      </c>
      <c r="B27" s="25">
        <v>10067206</v>
      </c>
      <c r="C27" s="25">
        <v>10067206</v>
      </c>
      <c r="D27" s="16">
        <v>4010039.77</v>
      </c>
      <c r="E27" s="16">
        <v>5131311.82</v>
      </c>
      <c r="F27" s="20">
        <f t="shared" si="0"/>
        <v>78.148432811475487</v>
      </c>
      <c r="G27" s="20">
        <f t="shared" si="1"/>
        <v>39.832698069355096</v>
      </c>
      <c r="H27" s="21">
        <f t="shared" si="2"/>
        <v>39.832698069355096</v>
      </c>
    </row>
    <row r="28" spans="1:8" outlineLevel="2">
      <c r="A28" s="9" t="s">
        <v>25</v>
      </c>
      <c r="B28" s="25">
        <v>2100000</v>
      </c>
      <c r="C28" s="25">
        <v>2100000</v>
      </c>
      <c r="D28" s="16">
        <v>932691.03</v>
      </c>
      <c r="E28" s="16">
        <v>761662.16</v>
      </c>
      <c r="F28" s="20">
        <f t="shared" si="0"/>
        <v>122.45468909732892</v>
      </c>
      <c r="G28" s="20">
        <f t="shared" si="1"/>
        <v>44.41385857142857</v>
      </c>
      <c r="H28" s="21">
        <f t="shared" si="2"/>
        <v>44.41385857142857</v>
      </c>
    </row>
    <row r="29" spans="1:8" ht="15" customHeight="1" outlineLevel="2">
      <c r="A29" s="9" t="s">
        <v>26</v>
      </c>
      <c r="B29" s="25">
        <f>B30+B31</f>
        <v>0</v>
      </c>
      <c r="C29" s="25">
        <f>C30+C31+C32</f>
        <v>93772.55</v>
      </c>
      <c r="D29" s="25">
        <f t="shared" ref="D29:E29" si="3">D30+D31+D32</f>
        <v>-85773.06</v>
      </c>
      <c r="E29" s="25">
        <f t="shared" si="3"/>
        <v>388592.08999999997</v>
      </c>
      <c r="F29" s="20"/>
      <c r="G29" s="20"/>
      <c r="H29" s="21"/>
    </row>
    <row r="30" spans="1:8" ht="15" customHeight="1" outlineLevel="3">
      <c r="A30" s="9" t="s">
        <v>27</v>
      </c>
      <c r="B30" s="25"/>
      <c r="C30" s="25"/>
      <c r="D30" s="16">
        <v>12922</v>
      </c>
      <c r="E30" s="16">
        <v>375361.87</v>
      </c>
      <c r="F30" s="20"/>
      <c r="G30" s="20"/>
      <c r="H30" s="21"/>
    </row>
    <row r="31" spans="1:8" ht="15" customHeight="1" outlineLevel="3">
      <c r="A31" s="9" t="s">
        <v>28</v>
      </c>
      <c r="B31" s="25"/>
      <c r="C31" s="25"/>
      <c r="D31" s="16">
        <v>-98695.06</v>
      </c>
      <c r="E31" s="25">
        <v>13230.22</v>
      </c>
      <c r="F31" s="20"/>
      <c r="G31" s="20"/>
      <c r="H31" s="21"/>
    </row>
    <row r="32" spans="1:8" ht="15" customHeight="1" outlineLevel="3">
      <c r="A32" s="9" t="s">
        <v>47</v>
      </c>
      <c r="B32" s="25"/>
      <c r="C32" s="25">
        <v>93772.55</v>
      </c>
      <c r="D32" s="16">
        <v>0</v>
      </c>
      <c r="E32" s="38"/>
      <c r="F32" s="20"/>
      <c r="G32" s="20"/>
      <c r="H32" s="21"/>
    </row>
    <row r="33" spans="1:8">
      <c r="A33" s="5" t="s">
        <v>29</v>
      </c>
      <c r="B33" s="26">
        <f>B34+B40+B41</f>
        <v>1793720472.03</v>
      </c>
      <c r="C33" s="26">
        <f>C34+C40+C41+C39</f>
        <v>1873104768.98</v>
      </c>
      <c r="D33" s="26">
        <f>D34+D40+D41+D39</f>
        <v>653809614.98000002</v>
      </c>
      <c r="E33" s="27">
        <f>E34+E40+E41+E39</f>
        <v>751403188.77999997</v>
      </c>
      <c r="F33" s="24">
        <f t="shared" si="0"/>
        <v>87.011823311735512</v>
      </c>
      <c r="G33" s="24">
        <f t="shared" si="1"/>
        <v>36.449916538002533</v>
      </c>
      <c r="H33" s="21">
        <f t="shared" si="2"/>
        <v>34.905127882197021</v>
      </c>
    </row>
    <row r="34" spans="1:8" ht="46.5" customHeight="1">
      <c r="A34" s="11" t="s">
        <v>30</v>
      </c>
      <c r="B34" s="26">
        <f>B35+B36+B37+B38</f>
        <v>1793720472.03</v>
      </c>
      <c r="C34" s="26">
        <f>C35+C36+C37+C38</f>
        <v>1873104768.98</v>
      </c>
      <c r="D34" s="26">
        <f>D35+D36+D37+D38</f>
        <v>653168511.88999999</v>
      </c>
      <c r="E34" s="27">
        <f>E35+E36+E37+E38</f>
        <v>753082939.86000001</v>
      </c>
      <c r="F34" s="24">
        <f t="shared" si="0"/>
        <v>86.732613012243462</v>
      </c>
      <c r="G34" s="24">
        <f t="shared" si="1"/>
        <v>36.41417501082497</v>
      </c>
      <c r="H34" s="21">
        <f t="shared" si="2"/>
        <v>34.870901121333603</v>
      </c>
    </row>
    <row r="35" spans="1:8">
      <c r="A35" s="12" t="s">
        <v>31</v>
      </c>
      <c r="B35" s="28"/>
      <c r="C35" s="29">
        <v>2460780</v>
      </c>
      <c r="D35" s="29">
        <v>1002540</v>
      </c>
      <c r="E35" s="29">
        <v>729120</v>
      </c>
      <c r="F35" s="20"/>
      <c r="G35" s="20"/>
      <c r="H35" s="21"/>
    </row>
    <row r="36" spans="1:8" ht="26.25">
      <c r="A36" s="12" t="s">
        <v>32</v>
      </c>
      <c r="B36" s="28">
        <v>353329198.44999999</v>
      </c>
      <c r="C36" s="29">
        <v>406384660.98000002</v>
      </c>
      <c r="D36" s="29">
        <v>84063779.5</v>
      </c>
      <c r="E36" s="29">
        <v>129312549.09999999</v>
      </c>
      <c r="F36" s="20">
        <f t="shared" si="0"/>
        <v>65.008214659036526</v>
      </c>
      <c r="G36" s="20">
        <f t="shared" si="1"/>
        <v>23.791914132422306</v>
      </c>
      <c r="H36" s="21">
        <f t="shared" si="2"/>
        <v>20.685765869528513</v>
      </c>
    </row>
    <row r="37" spans="1:8">
      <c r="A37" s="12" t="s">
        <v>33</v>
      </c>
      <c r="B37" s="28">
        <v>1252074088.5</v>
      </c>
      <c r="C37" s="29">
        <v>1275729614.5</v>
      </c>
      <c r="D37" s="29">
        <v>548092230.64999998</v>
      </c>
      <c r="E37" s="29">
        <v>598724708.73000002</v>
      </c>
      <c r="F37" s="20">
        <f t="shared" si="0"/>
        <v>91.54327901592697</v>
      </c>
      <c r="G37" s="20">
        <f t="shared" si="1"/>
        <v>43.774744297010507</v>
      </c>
      <c r="H37" s="21">
        <f t="shared" si="2"/>
        <v>42.963040476630717</v>
      </c>
    </row>
    <row r="38" spans="1:8">
      <c r="A38" s="12" t="s">
        <v>34</v>
      </c>
      <c r="B38" s="28">
        <v>188317185.08000001</v>
      </c>
      <c r="C38" s="29">
        <v>188529713.5</v>
      </c>
      <c r="D38" s="29">
        <v>20009961.739999998</v>
      </c>
      <c r="E38" s="29">
        <v>24316562.030000001</v>
      </c>
      <c r="F38" s="20">
        <f t="shared" si="0"/>
        <v>82.289435962670893</v>
      </c>
      <c r="G38" s="20">
        <f t="shared" si="1"/>
        <v>10.625669522141306</v>
      </c>
      <c r="H38" s="21">
        <f t="shared" si="2"/>
        <v>10.613691268352772</v>
      </c>
    </row>
    <row r="39" spans="1:8">
      <c r="A39" s="12" t="s">
        <v>56</v>
      </c>
      <c r="B39" s="28"/>
      <c r="C39" s="29"/>
      <c r="D39" s="29">
        <v>0</v>
      </c>
      <c r="E39" s="29"/>
      <c r="F39" s="20" t="e">
        <f t="shared" si="0"/>
        <v>#DIV/0!</v>
      </c>
      <c r="G39" s="20"/>
      <c r="H39" s="21"/>
    </row>
    <row r="40" spans="1:8" ht="51.75">
      <c r="A40" s="12" t="s">
        <v>35</v>
      </c>
      <c r="B40" s="28"/>
      <c r="C40" s="29"/>
      <c r="D40" s="29">
        <v>882041.69</v>
      </c>
      <c r="E40" s="29">
        <v>30746</v>
      </c>
      <c r="F40" s="20">
        <f t="shared" si="0"/>
        <v>2868.8014375853768</v>
      </c>
      <c r="G40" s="20"/>
      <c r="H40" s="21"/>
    </row>
    <row r="41" spans="1:8" ht="39">
      <c r="A41" s="12" t="s">
        <v>36</v>
      </c>
      <c r="B41" s="28"/>
      <c r="C41" s="29"/>
      <c r="D41" s="29">
        <v>-240938.6</v>
      </c>
      <c r="E41" s="29">
        <v>-1710497.08</v>
      </c>
      <c r="F41" s="20">
        <f t="shared" si="0"/>
        <v>14.085881982329953</v>
      </c>
      <c r="G41" s="20"/>
      <c r="H41" s="21"/>
    </row>
    <row r="42" spans="1:8" s="2" customFormat="1" ht="14.25">
      <c r="A42" s="43" t="s">
        <v>37</v>
      </c>
      <c r="B42" s="44">
        <v>-42167000</v>
      </c>
      <c r="C42" s="44">
        <v>-89925973.629999995</v>
      </c>
      <c r="D42" s="44">
        <v>64362429.030000001</v>
      </c>
      <c r="E42" s="44">
        <v>-30858515.050000001</v>
      </c>
      <c r="F42" s="45">
        <f t="shared" si="0"/>
        <v>-208.57267086803648</v>
      </c>
      <c r="G42" s="45">
        <f t="shared" si="1"/>
        <v>-152.63696499632414</v>
      </c>
      <c r="H42" s="46">
        <f t="shared" si="2"/>
        <v>-71.572679651842208</v>
      </c>
    </row>
    <row r="43" spans="1:8">
      <c r="E43" s="39"/>
      <c r="F43" s="4"/>
    </row>
    <row r="44" spans="1:8">
      <c r="E44" s="39"/>
      <c r="F44" s="4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P14" sqref="P14"/>
    </sheetView>
  </sheetViews>
  <sheetFormatPr defaultRowHeight="15" outlineLevelRow="3"/>
  <cols>
    <col min="1" max="1" width="62.85546875" style="1" customWidth="1"/>
    <col min="2" max="4" width="17.28515625" style="1" bestFit="1" customWidth="1"/>
    <col min="5" max="5" width="17.28515625" style="40" bestFit="1" customWidth="1"/>
    <col min="6" max="6" width="11.7109375" style="1" customWidth="1"/>
    <col min="7" max="7" width="9.28515625" style="1" customWidth="1"/>
    <col min="8" max="8" width="7.7109375" style="1" customWidth="1"/>
    <col min="9" max="254" width="9.140625" style="1"/>
    <col min="255" max="255" width="0" style="1" hidden="1" customWidth="1"/>
    <col min="256" max="256" width="62.85546875" style="1" customWidth="1"/>
    <col min="257" max="258" width="17.28515625" style="1" bestFit="1" customWidth="1"/>
    <col min="259" max="259" width="15.7109375" style="1" customWidth="1"/>
    <col min="260" max="261" width="17.28515625" style="1" bestFit="1" customWidth="1"/>
    <col min="262" max="262" width="15" style="1" customWidth="1"/>
    <col min="263" max="263" width="16.7109375" style="1" customWidth="1"/>
    <col min="264" max="264" width="14.7109375" style="1" customWidth="1"/>
    <col min="265" max="510" width="9.140625" style="1"/>
    <col min="511" max="511" width="0" style="1" hidden="1" customWidth="1"/>
    <col min="512" max="512" width="62.85546875" style="1" customWidth="1"/>
    <col min="513" max="514" width="17.28515625" style="1" bestFit="1" customWidth="1"/>
    <col min="515" max="515" width="15.7109375" style="1" customWidth="1"/>
    <col min="516" max="517" width="17.28515625" style="1" bestFit="1" customWidth="1"/>
    <col min="518" max="518" width="15" style="1" customWidth="1"/>
    <col min="519" max="519" width="16.7109375" style="1" customWidth="1"/>
    <col min="520" max="520" width="14.7109375" style="1" customWidth="1"/>
    <col min="521" max="766" width="9.140625" style="1"/>
    <col min="767" max="767" width="0" style="1" hidden="1" customWidth="1"/>
    <col min="768" max="768" width="62.85546875" style="1" customWidth="1"/>
    <col min="769" max="770" width="17.28515625" style="1" bestFit="1" customWidth="1"/>
    <col min="771" max="771" width="15.7109375" style="1" customWidth="1"/>
    <col min="772" max="773" width="17.28515625" style="1" bestFit="1" customWidth="1"/>
    <col min="774" max="774" width="15" style="1" customWidth="1"/>
    <col min="775" max="775" width="16.7109375" style="1" customWidth="1"/>
    <col min="776" max="776" width="14.7109375" style="1" customWidth="1"/>
    <col min="777" max="1022" width="9.140625" style="1"/>
    <col min="1023" max="1023" width="0" style="1" hidden="1" customWidth="1"/>
    <col min="1024" max="1024" width="62.85546875" style="1" customWidth="1"/>
    <col min="1025" max="1026" width="17.28515625" style="1" bestFit="1" customWidth="1"/>
    <col min="1027" max="1027" width="15.7109375" style="1" customWidth="1"/>
    <col min="1028" max="1029" width="17.28515625" style="1" bestFit="1" customWidth="1"/>
    <col min="1030" max="1030" width="15" style="1" customWidth="1"/>
    <col min="1031" max="1031" width="16.7109375" style="1" customWidth="1"/>
    <col min="1032" max="1032" width="14.7109375" style="1" customWidth="1"/>
    <col min="1033" max="1278" width="9.140625" style="1"/>
    <col min="1279" max="1279" width="0" style="1" hidden="1" customWidth="1"/>
    <col min="1280" max="1280" width="62.85546875" style="1" customWidth="1"/>
    <col min="1281" max="1282" width="17.28515625" style="1" bestFit="1" customWidth="1"/>
    <col min="1283" max="1283" width="15.7109375" style="1" customWidth="1"/>
    <col min="1284" max="1285" width="17.28515625" style="1" bestFit="1" customWidth="1"/>
    <col min="1286" max="1286" width="15" style="1" customWidth="1"/>
    <col min="1287" max="1287" width="16.7109375" style="1" customWidth="1"/>
    <col min="1288" max="1288" width="14.7109375" style="1" customWidth="1"/>
    <col min="1289" max="1534" width="9.140625" style="1"/>
    <col min="1535" max="1535" width="0" style="1" hidden="1" customWidth="1"/>
    <col min="1536" max="1536" width="62.85546875" style="1" customWidth="1"/>
    <col min="1537" max="1538" width="17.28515625" style="1" bestFit="1" customWidth="1"/>
    <col min="1539" max="1539" width="15.7109375" style="1" customWidth="1"/>
    <col min="1540" max="1541" width="17.28515625" style="1" bestFit="1" customWidth="1"/>
    <col min="1542" max="1542" width="15" style="1" customWidth="1"/>
    <col min="1543" max="1543" width="16.7109375" style="1" customWidth="1"/>
    <col min="1544" max="1544" width="14.7109375" style="1" customWidth="1"/>
    <col min="1545" max="1790" width="9.140625" style="1"/>
    <col min="1791" max="1791" width="0" style="1" hidden="1" customWidth="1"/>
    <col min="1792" max="1792" width="62.85546875" style="1" customWidth="1"/>
    <col min="1793" max="1794" width="17.28515625" style="1" bestFit="1" customWidth="1"/>
    <col min="1795" max="1795" width="15.7109375" style="1" customWidth="1"/>
    <col min="1796" max="1797" width="17.28515625" style="1" bestFit="1" customWidth="1"/>
    <col min="1798" max="1798" width="15" style="1" customWidth="1"/>
    <col min="1799" max="1799" width="16.7109375" style="1" customWidth="1"/>
    <col min="1800" max="1800" width="14.7109375" style="1" customWidth="1"/>
    <col min="1801" max="2046" width="9.140625" style="1"/>
    <col min="2047" max="2047" width="0" style="1" hidden="1" customWidth="1"/>
    <col min="2048" max="2048" width="62.85546875" style="1" customWidth="1"/>
    <col min="2049" max="2050" width="17.28515625" style="1" bestFit="1" customWidth="1"/>
    <col min="2051" max="2051" width="15.7109375" style="1" customWidth="1"/>
    <col min="2052" max="2053" width="17.28515625" style="1" bestFit="1" customWidth="1"/>
    <col min="2054" max="2054" width="15" style="1" customWidth="1"/>
    <col min="2055" max="2055" width="16.7109375" style="1" customWidth="1"/>
    <col min="2056" max="2056" width="14.7109375" style="1" customWidth="1"/>
    <col min="2057" max="2302" width="9.140625" style="1"/>
    <col min="2303" max="2303" width="0" style="1" hidden="1" customWidth="1"/>
    <col min="2304" max="2304" width="62.85546875" style="1" customWidth="1"/>
    <col min="2305" max="2306" width="17.28515625" style="1" bestFit="1" customWidth="1"/>
    <col min="2307" max="2307" width="15.7109375" style="1" customWidth="1"/>
    <col min="2308" max="2309" width="17.28515625" style="1" bestFit="1" customWidth="1"/>
    <col min="2310" max="2310" width="15" style="1" customWidth="1"/>
    <col min="2311" max="2311" width="16.7109375" style="1" customWidth="1"/>
    <col min="2312" max="2312" width="14.7109375" style="1" customWidth="1"/>
    <col min="2313" max="2558" width="9.140625" style="1"/>
    <col min="2559" max="2559" width="0" style="1" hidden="1" customWidth="1"/>
    <col min="2560" max="2560" width="62.85546875" style="1" customWidth="1"/>
    <col min="2561" max="2562" width="17.28515625" style="1" bestFit="1" customWidth="1"/>
    <col min="2563" max="2563" width="15.7109375" style="1" customWidth="1"/>
    <col min="2564" max="2565" width="17.28515625" style="1" bestFit="1" customWidth="1"/>
    <col min="2566" max="2566" width="15" style="1" customWidth="1"/>
    <col min="2567" max="2567" width="16.7109375" style="1" customWidth="1"/>
    <col min="2568" max="2568" width="14.7109375" style="1" customWidth="1"/>
    <col min="2569" max="2814" width="9.140625" style="1"/>
    <col min="2815" max="2815" width="0" style="1" hidden="1" customWidth="1"/>
    <col min="2816" max="2816" width="62.85546875" style="1" customWidth="1"/>
    <col min="2817" max="2818" width="17.28515625" style="1" bestFit="1" customWidth="1"/>
    <col min="2819" max="2819" width="15.7109375" style="1" customWidth="1"/>
    <col min="2820" max="2821" width="17.28515625" style="1" bestFit="1" customWidth="1"/>
    <col min="2822" max="2822" width="15" style="1" customWidth="1"/>
    <col min="2823" max="2823" width="16.7109375" style="1" customWidth="1"/>
    <col min="2824" max="2824" width="14.7109375" style="1" customWidth="1"/>
    <col min="2825" max="3070" width="9.140625" style="1"/>
    <col min="3071" max="3071" width="0" style="1" hidden="1" customWidth="1"/>
    <col min="3072" max="3072" width="62.85546875" style="1" customWidth="1"/>
    <col min="3073" max="3074" width="17.28515625" style="1" bestFit="1" customWidth="1"/>
    <col min="3075" max="3075" width="15.7109375" style="1" customWidth="1"/>
    <col min="3076" max="3077" width="17.28515625" style="1" bestFit="1" customWidth="1"/>
    <col min="3078" max="3078" width="15" style="1" customWidth="1"/>
    <col min="3079" max="3079" width="16.7109375" style="1" customWidth="1"/>
    <col min="3080" max="3080" width="14.7109375" style="1" customWidth="1"/>
    <col min="3081" max="3326" width="9.140625" style="1"/>
    <col min="3327" max="3327" width="0" style="1" hidden="1" customWidth="1"/>
    <col min="3328" max="3328" width="62.85546875" style="1" customWidth="1"/>
    <col min="3329" max="3330" width="17.28515625" style="1" bestFit="1" customWidth="1"/>
    <col min="3331" max="3331" width="15.7109375" style="1" customWidth="1"/>
    <col min="3332" max="3333" width="17.28515625" style="1" bestFit="1" customWidth="1"/>
    <col min="3334" max="3334" width="15" style="1" customWidth="1"/>
    <col min="3335" max="3335" width="16.7109375" style="1" customWidth="1"/>
    <col min="3336" max="3336" width="14.7109375" style="1" customWidth="1"/>
    <col min="3337" max="3582" width="9.140625" style="1"/>
    <col min="3583" max="3583" width="0" style="1" hidden="1" customWidth="1"/>
    <col min="3584" max="3584" width="62.85546875" style="1" customWidth="1"/>
    <col min="3585" max="3586" width="17.28515625" style="1" bestFit="1" customWidth="1"/>
    <col min="3587" max="3587" width="15.7109375" style="1" customWidth="1"/>
    <col min="3588" max="3589" width="17.28515625" style="1" bestFit="1" customWidth="1"/>
    <col min="3590" max="3590" width="15" style="1" customWidth="1"/>
    <col min="3591" max="3591" width="16.7109375" style="1" customWidth="1"/>
    <col min="3592" max="3592" width="14.7109375" style="1" customWidth="1"/>
    <col min="3593" max="3838" width="9.140625" style="1"/>
    <col min="3839" max="3839" width="0" style="1" hidden="1" customWidth="1"/>
    <col min="3840" max="3840" width="62.85546875" style="1" customWidth="1"/>
    <col min="3841" max="3842" width="17.28515625" style="1" bestFit="1" customWidth="1"/>
    <col min="3843" max="3843" width="15.7109375" style="1" customWidth="1"/>
    <col min="3844" max="3845" width="17.28515625" style="1" bestFit="1" customWidth="1"/>
    <col min="3846" max="3846" width="15" style="1" customWidth="1"/>
    <col min="3847" max="3847" width="16.7109375" style="1" customWidth="1"/>
    <col min="3848" max="3848" width="14.7109375" style="1" customWidth="1"/>
    <col min="3849" max="4094" width="9.140625" style="1"/>
    <col min="4095" max="4095" width="0" style="1" hidden="1" customWidth="1"/>
    <col min="4096" max="4096" width="62.85546875" style="1" customWidth="1"/>
    <col min="4097" max="4098" width="17.28515625" style="1" bestFit="1" customWidth="1"/>
    <col min="4099" max="4099" width="15.7109375" style="1" customWidth="1"/>
    <col min="4100" max="4101" width="17.28515625" style="1" bestFit="1" customWidth="1"/>
    <col min="4102" max="4102" width="15" style="1" customWidth="1"/>
    <col min="4103" max="4103" width="16.7109375" style="1" customWidth="1"/>
    <col min="4104" max="4104" width="14.7109375" style="1" customWidth="1"/>
    <col min="4105" max="4350" width="9.140625" style="1"/>
    <col min="4351" max="4351" width="0" style="1" hidden="1" customWidth="1"/>
    <col min="4352" max="4352" width="62.85546875" style="1" customWidth="1"/>
    <col min="4353" max="4354" width="17.28515625" style="1" bestFit="1" customWidth="1"/>
    <col min="4355" max="4355" width="15.7109375" style="1" customWidth="1"/>
    <col min="4356" max="4357" width="17.28515625" style="1" bestFit="1" customWidth="1"/>
    <col min="4358" max="4358" width="15" style="1" customWidth="1"/>
    <col min="4359" max="4359" width="16.7109375" style="1" customWidth="1"/>
    <col min="4360" max="4360" width="14.7109375" style="1" customWidth="1"/>
    <col min="4361" max="4606" width="9.140625" style="1"/>
    <col min="4607" max="4607" width="0" style="1" hidden="1" customWidth="1"/>
    <col min="4608" max="4608" width="62.85546875" style="1" customWidth="1"/>
    <col min="4609" max="4610" width="17.28515625" style="1" bestFit="1" customWidth="1"/>
    <col min="4611" max="4611" width="15.7109375" style="1" customWidth="1"/>
    <col min="4612" max="4613" width="17.28515625" style="1" bestFit="1" customWidth="1"/>
    <col min="4614" max="4614" width="15" style="1" customWidth="1"/>
    <col min="4615" max="4615" width="16.7109375" style="1" customWidth="1"/>
    <col min="4616" max="4616" width="14.7109375" style="1" customWidth="1"/>
    <col min="4617" max="4862" width="9.140625" style="1"/>
    <col min="4863" max="4863" width="0" style="1" hidden="1" customWidth="1"/>
    <col min="4864" max="4864" width="62.85546875" style="1" customWidth="1"/>
    <col min="4865" max="4866" width="17.28515625" style="1" bestFit="1" customWidth="1"/>
    <col min="4867" max="4867" width="15.7109375" style="1" customWidth="1"/>
    <col min="4868" max="4869" width="17.28515625" style="1" bestFit="1" customWidth="1"/>
    <col min="4870" max="4870" width="15" style="1" customWidth="1"/>
    <col min="4871" max="4871" width="16.7109375" style="1" customWidth="1"/>
    <col min="4872" max="4872" width="14.7109375" style="1" customWidth="1"/>
    <col min="4873" max="5118" width="9.140625" style="1"/>
    <col min="5119" max="5119" width="0" style="1" hidden="1" customWidth="1"/>
    <col min="5120" max="5120" width="62.85546875" style="1" customWidth="1"/>
    <col min="5121" max="5122" width="17.28515625" style="1" bestFit="1" customWidth="1"/>
    <col min="5123" max="5123" width="15.7109375" style="1" customWidth="1"/>
    <col min="5124" max="5125" width="17.28515625" style="1" bestFit="1" customWidth="1"/>
    <col min="5126" max="5126" width="15" style="1" customWidth="1"/>
    <col min="5127" max="5127" width="16.7109375" style="1" customWidth="1"/>
    <col min="5128" max="5128" width="14.7109375" style="1" customWidth="1"/>
    <col min="5129" max="5374" width="9.140625" style="1"/>
    <col min="5375" max="5375" width="0" style="1" hidden="1" customWidth="1"/>
    <col min="5376" max="5376" width="62.85546875" style="1" customWidth="1"/>
    <col min="5377" max="5378" width="17.28515625" style="1" bestFit="1" customWidth="1"/>
    <col min="5379" max="5379" width="15.7109375" style="1" customWidth="1"/>
    <col min="5380" max="5381" width="17.28515625" style="1" bestFit="1" customWidth="1"/>
    <col min="5382" max="5382" width="15" style="1" customWidth="1"/>
    <col min="5383" max="5383" width="16.7109375" style="1" customWidth="1"/>
    <col min="5384" max="5384" width="14.7109375" style="1" customWidth="1"/>
    <col min="5385" max="5630" width="9.140625" style="1"/>
    <col min="5631" max="5631" width="0" style="1" hidden="1" customWidth="1"/>
    <col min="5632" max="5632" width="62.85546875" style="1" customWidth="1"/>
    <col min="5633" max="5634" width="17.28515625" style="1" bestFit="1" customWidth="1"/>
    <col min="5635" max="5635" width="15.7109375" style="1" customWidth="1"/>
    <col min="5636" max="5637" width="17.28515625" style="1" bestFit="1" customWidth="1"/>
    <col min="5638" max="5638" width="15" style="1" customWidth="1"/>
    <col min="5639" max="5639" width="16.7109375" style="1" customWidth="1"/>
    <col min="5640" max="5640" width="14.7109375" style="1" customWidth="1"/>
    <col min="5641" max="5886" width="9.140625" style="1"/>
    <col min="5887" max="5887" width="0" style="1" hidden="1" customWidth="1"/>
    <col min="5888" max="5888" width="62.85546875" style="1" customWidth="1"/>
    <col min="5889" max="5890" width="17.28515625" style="1" bestFit="1" customWidth="1"/>
    <col min="5891" max="5891" width="15.7109375" style="1" customWidth="1"/>
    <col min="5892" max="5893" width="17.28515625" style="1" bestFit="1" customWidth="1"/>
    <col min="5894" max="5894" width="15" style="1" customWidth="1"/>
    <col min="5895" max="5895" width="16.7109375" style="1" customWidth="1"/>
    <col min="5896" max="5896" width="14.7109375" style="1" customWidth="1"/>
    <col min="5897" max="6142" width="9.140625" style="1"/>
    <col min="6143" max="6143" width="0" style="1" hidden="1" customWidth="1"/>
    <col min="6144" max="6144" width="62.85546875" style="1" customWidth="1"/>
    <col min="6145" max="6146" width="17.28515625" style="1" bestFit="1" customWidth="1"/>
    <col min="6147" max="6147" width="15.7109375" style="1" customWidth="1"/>
    <col min="6148" max="6149" width="17.28515625" style="1" bestFit="1" customWidth="1"/>
    <col min="6150" max="6150" width="15" style="1" customWidth="1"/>
    <col min="6151" max="6151" width="16.7109375" style="1" customWidth="1"/>
    <col min="6152" max="6152" width="14.7109375" style="1" customWidth="1"/>
    <col min="6153" max="6398" width="9.140625" style="1"/>
    <col min="6399" max="6399" width="0" style="1" hidden="1" customWidth="1"/>
    <col min="6400" max="6400" width="62.85546875" style="1" customWidth="1"/>
    <col min="6401" max="6402" width="17.28515625" style="1" bestFit="1" customWidth="1"/>
    <col min="6403" max="6403" width="15.7109375" style="1" customWidth="1"/>
    <col min="6404" max="6405" width="17.28515625" style="1" bestFit="1" customWidth="1"/>
    <col min="6406" max="6406" width="15" style="1" customWidth="1"/>
    <col min="6407" max="6407" width="16.7109375" style="1" customWidth="1"/>
    <col min="6408" max="6408" width="14.7109375" style="1" customWidth="1"/>
    <col min="6409" max="6654" width="9.140625" style="1"/>
    <col min="6655" max="6655" width="0" style="1" hidden="1" customWidth="1"/>
    <col min="6656" max="6656" width="62.85546875" style="1" customWidth="1"/>
    <col min="6657" max="6658" width="17.28515625" style="1" bestFit="1" customWidth="1"/>
    <col min="6659" max="6659" width="15.7109375" style="1" customWidth="1"/>
    <col min="6660" max="6661" width="17.28515625" style="1" bestFit="1" customWidth="1"/>
    <col min="6662" max="6662" width="15" style="1" customWidth="1"/>
    <col min="6663" max="6663" width="16.7109375" style="1" customWidth="1"/>
    <col min="6664" max="6664" width="14.7109375" style="1" customWidth="1"/>
    <col min="6665" max="6910" width="9.140625" style="1"/>
    <col min="6911" max="6911" width="0" style="1" hidden="1" customWidth="1"/>
    <col min="6912" max="6912" width="62.85546875" style="1" customWidth="1"/>
    <col min="6913" max="6914" width="17.28515625" style="1" bestFit="1" customWidth="1"/>
    <col min="6915" max="6915" width="15.7109375" style="1" customWidth="1"/>
    <col min="6916" max="6917" width="17.28515625" style="1" bestFit="1" customWidth="1"/>
    <col min="6918" max="6918" width="15" style="1" customWidth="1"/>
    <col min="6919" max="6919" width="16.7109375" style="1" customWidth="1"/>
    <col min="6920" max="6920" width="14.7109375" style="1" customWidth="1"/>
    <col min="6921" max="7166" width="9.140625" style="1"/>
    <col min="7167" max="7167" width="0" style="1" hidden="1" customWidth="1"/>
    <col min="7168" max="7168" width="62.85546875" style="1" customWidth="1"/>
    <col min="7169" max="7170" width="17.28515625" style="1" bestFit="1" customWidth="1"/>
    <col min="7171" max="7171" width="15.7109375" style="1" customWidth="1"/>
    <col min="7172" max="7173" width="17.28515625" style="1" bestFit="1" customWidth="1"/>
    <col min="7174" max="7174" width="15" style="1" customWidth="1"/>
    <col min="7175" max="7175" width="16.7109375" style="1" customWidth="1"/>
    <col min="7176" max="7176" width="14.7109375" style="1" customWidth="1"/>
    <col min="7177" max="7422" width="9.140625" style="1"/>
    <col min="7423" max="7423" width="0" style="1" hidden="1" customWidth="1"/>
    <col min="7424" max="7424" width="62.85546875" style="1" customWidth="1"/>
    <col min="7425" max="7426" width="17.28515625" style="1" bestFit="1" customWidth="1"/>
    <col min="7427" max="7427" width="15.7109375" style="1" customWidth="1"/>
    <col min="7428" max="7429" width="17.28515625" style="1" bestFit="1" customWidth="1"/>
    <col min="7430" max="7430" width="15" style="1" customWidth="1"/>
    <col min="7431" max="7431" width="16.7109375" style="1" customWidth="1"/>
    <col min="7432" max="7432" width="14.7109375" style="1" customWidth="1"/>
    <col min="7433" max="7678" width="9.140625" style="1"/>
    <col min="7679" max="7679" width="0" style="1" hidden="1" customWidth="1"/>
    <col min="7680" max="7680" width="62.85546875" style="1" customWidth="1"/>
    <col min="7681" max="7682" width="17.28515625" style="1" bestFit="1" customWidth="1"/>
    <col min="7683" max="7683" width="15.7109375" style="1" customWidth="1"/>
    <col min="7684" max="7685" width="17.28515625" style="1" bestFit="1" customWidth="1"/>
    <col min="7686" max="7686" width="15" style="1" customWidth="1"/>
    <col min="7687" max="7687" width="16.7109375" style="1" customWidth="1"/>
    <col min="7688" max="7688" width="14.7109375" style="1" customWidth="1"/>
    <col min="7689" max="7934" width="9.140625" style="1"/>
    <col min="7935" max="7935" width="0" style="1" hidden="1" customWidth="1"/>
    <col min="7936" max="7936" width="62.85546875" style="1" customWidth="1"/>
    <col min="7937" max="7938" width="17.28515625" style="1" bestFit="1" customWidth="1"/>
    <col min="7939" max="7939" width="15.7109375" style="1" customWidth="1"/>
    <col min="7940" max="7941" width="17.28515625" style="1" bestFit="1" customWidth="1"/>
    <col min="7942" max="7942" width="15" style="1" customWidth="1"/>
    <col min="7943" max="7943" width="16.7109375" style="1" customWidth="1"/>
    <col min="7944" max="7944" width="14.7109375" style="1" customWidth="1"/>
    <col min="7945" max="8190" width="9.140625" style="1"/>
    <col min="8191" max="8191" width="0" style="1" hidden="1" customWidth="1"/>
    <col min="8192" max="8192" width="62.85546875" style="1" customWidth="1"/>
    <col min="8193" max="8194" width="17.28515625" style="1" bestFit="1" customWidth="1"/>
    <col min="8195" max="8195" width="15.7109375" style="1" customWidth="1"/>
    <col min="8196" max="8197" width="17.28515625" style="1" bestFit="1" customWidth="1"/>
    <col min="8198" max="8198" width="15" style="1" customWidth="1"/>
    <col min="8199" max="8199" width="16.7109375" style="1" customWidth="1"/>
    <col min="8200" max="8200" width="14.7109375" style="1" customWidth="1"/>
    <col min="8201" max="8446" width="9.140625" style="1"/>
    <col min="8447" max="8447" width="0" style="1" hidden="1" customWidth="1"/>
    <col min="8448" max="8448" width="62.85546875" style="1" customWidth="1"/>
    <col min="8449" max="8450" width="17.28515625" style="1" bestFit="1" customWidth="1"/>
    <col min="8451" max="8451" width="15.7109375" style="1" customWidth="1"/>
    <col min="8452" max="8453" width="17.28515625" style="1" bestFit="1" customWidth="1"/>
    <col min="8454" max="8454" width="15" style="1" customWidth="1"/>
    <col min="8455" max="8455" width="16.7109375" style="1" customWidth="1"/>
    <col min="8456" max="8456" width="14.7109375" style="1" customWidth="1"/>
    <col min="8457" max="8702" width="9.140625" style="1"/>
    <col min="8703" max="8703" width="0" style="1" hidden="1" customWidth="1"/>
    <col min="8704" max="8704" width="62.85546875" style="1" customWidth="1"/>
    <col min="8705" max="8706" width="17.28515625" style="1" bestFit="1" customWidth="1"/>
    <col min="8707" max="8707" width="15.7109375" style="1" customWidth="1"/>
    <col min="8708" max="8709" width="17.28515625" style="1" bestFit="1" customWidth="1"/>
    <col min="8710" max="8710" width="15" style="1" customWidth="1"/>
    <col min="8711" max="8711" width="16.7109375" style="1" customWidth="1"/>
    <col min="8712" max="8712" width="14.7109375" style="1" customWidth="1"/>
    <col min="8713" max="8958" width="9.140625" style="1"/>
    <col min="8959" max="8959" width="0" style="1" hidden="1" customWidth="1"/>
    <col min="8960" max="8960" width="62.85546875" style="1" customWidth="1"/>
    <col min="8961" max="8962" width="17.28515625" style="1" bestFit="1" customWidth="1"/>
    <col min="8963" max="8963" width="15.7109375" style="1" customWidth="1"/>
    <col min="8964" max="8965" width="17.28515625" style="1" bestFit="1" customWidth="1"/>
    <col min="8966" max="8966" width="15" style="1" customWidth="1"/>
    <col min="8967" max="8967" width="16.7109375" style="1" customWidth="1"/>
    <col min="8968" max="8968" width="14.7109375" style="1" customWidth="1"/>
    <col min="8969" max="9214" width="9.140625" style="1"/>
    <col min="9215" max="9215" width="0" style="1" hidden="1" customWidth="1"/>
    <col min="9216" max="9216" width="62.85546875" style="1" customWidth="1"/>
    <col min="9217" max="9218" width="17.28515625" style="1" bestFit="1" customWidth="1"/>
    <col min="9219" max="9219" width="15.7109375" style="1" customWidth="1"/>
    <col min="9220" max="9221" width="17.28515625" style="1" bestFit="1" customWidth="1"/>
    <col min="9222" max="9222" width="15" style="1" customWidth="1"/>
    <col min="9223" max="9223" width="16.7109375" style="1" customWidth="1"/>
    <col min="9224" max="9224" width="14.7109375" style="1" customWidth="1"/>
    <col min="9225" max="9470" width="9.140625" style="1"/>
    <col min="9471" max="9471" width="0" style="1" hidden="1" customWidth="1"/>
    <col min="9472" max="9472" width="62.85546875" style="1" customWidth="1"/>
    <col min="9473" max="9474" width="17.28515625" style="1" bestFit="1" customWidth="1"/>
    <col min="9475" max="9475" width="15.7109375" style="1" customWidth="1"/>
    <col min="9476" max="9477" width="17.28515625" style="1" bestFit="1" customWidth="1"/>
    <col min="9478" max="9478" width="15" style="1" customWidth="1"/>
    <col min="9479" max="9479" width="16.7109375" style="1" customWidth="1"/>
    <col min="9480" max="9480" width="14.7109375" style="1" customWidth="1"/>
    <col min="9481" max="9726" width="9.140625" style="1"/>
    <col min="9727" max="9727" width="0" style="1" hidden="1" customWidth="1"/>
    <col min="9728" max="9728" width="62.85546875" style="1" customWidth="1"/>
    <col min="9729" max="9730" width="17.28515625" style="1" bestFit="1" customWidth="1"/>
    <col min="9731" max="9731" width="15.7109375" style="1" customWidth="1"/>
    <col min="9732" max="9733" width="17.28515625" style="1" bestFit="1" customWidth="1"/>
    <col min="9734" max="9734" width="15" style="1" customWidth="1"/>
    <col min="9735" max="9735" width="16.7109375" style="1" customWidth="1"/>
    <col min="9736" max="9736" width="14.7109375" style="1" customWidth="1"/>
    <col min="9737" max="9982" width="9.140625" style="1"/>
    <col min="9983" max="9983" width="0" style="1" hidden="1" customWidth="1"/>
    <col min="9984" max="9984" width="62.85546875" style="1" customWidth="1"/>
    <col min="9985" max="9986" width="17.28515625" style="1" bestFit="1" customWidth="1"/>
    <col min="9987" max="9987" width="15.7109375" style="1" customWidth="1"/>
    <col min="9988" max="9989" width="17.28515625" style="1" bestFit="1" customWidth="1"/>
    <col min="9990" max="9990" width="15" style="1" customWidth="1"/>
    <col min="9991" max="9991" width="16.7109375" style="1" customWidth="1"/>
    <col min="9992" max="9992" width="14.7109375" style="1" customWidth="1"/>
    <col min="9993" max="10238" width="9.140625" style="1"/>
    <col min="10239" max="10239" width="0" style="1" hidden="1" customWidth="1"/>
    <col min="10240" max="10240" width="62.85546875" style="1" customWidth="1"/>
    <col min="10241" max="10242" width="17.28515625" style="1" bestFit="1" customWidth="1"/>
    <col min="10243" max="10243" width="15.7109375" style="1" customWidth="1"/>
    <col min="10244" max="10245" width="17.28515625" style="1" bestFit="1" customWidth="1"/>
    <col min="10246" max="10246" width="15" style="1" customWidth="1"/>
    <col min="10247" max="10247" width="16.7109375" style="1" customWidth="1"/>
    <col min="10248" max="10248" width="14.7109375" style="1" customWidth="1"/>
    <col min="10249" max="10494" width="9.140625" style="1"/>
    <col min="10495" max="10495" width="0" style="1" hidden="1" customWidth="1"/>
    <col min="10496" max="10496" width="62.85546875" style="1" customWidth="1"/>
    <col min="10497" max="10498" width="17.28515625" style="1" bestFit="1" customWidth="1"/>
    <col min="10499" max="10499" width="15.7109375" style="1" customWidth="1"/>
    <col min="10500" max="10501" width="17.28515625" style="1" bestFit="1" customWidth="1"/>
    <col min="10502" max="10502" width="15" style="1" customWidth="1"/>
    <col min="10503" max="10503" width="16.7109375" style="1" customWidth="1"/>
    <col min="10504" max="10504" width="14.7109375" style="1" customWidth="1"/>
    <col min="10505" max="10750" width="9.140625" style="1"/>
    <col min="10751" max="10751" width="0" style="1" hidden="1" customWidth="1"/>
    <col min="10752" max="10752" width="62.85546875" style="1" customWidth="1"/>
    <col min="10753" max="10754" width="17.28515625" style="1" bestFit="1" customWidth="1"/>
    <col min="10755" max="10755" width="15.7109375" style="1" customWidth="1"/>
    <col min="10756" max="10757" width="17.28515625" style="1" bestFit="1" customWidth="1"/>
    <col min="10758" max="10758" width="15" style="1" customWidth="1"/>
    <col min="10759" max="10759" width="16.7109375" style="1" customWidth="1"/>
    <col min="10760" max="10760" width="14.7109375" style="1" customWidth="1"/>
    <col min="10761" max="11006" width="9.140625" style="1"/>
    <col min="11007" max="11007" width="0" style="1" hidden="1" customWidth="1"/>
    <col min="11008" max="11008" width="62.85546875" style="1" customWidth="1"/>
    <col min="11009" max="11010" width="17.28515625" style="1" bestFit="1" customWidth="1"/>
    <col min="11011" max="11011" width="15.7109375" style="1" customWidth="1"/>
    <col min="11012" max="11013" width="17.28515625" style="1" bestFit="1" customWidth="1"/>
    <col min="11014" max="11014" width="15" style="1" customWidth="1"/>
    <col min="11015" max="11015" width="16.7109375" style="1" customWidth="1"/>
    <col min="11016" max="11016" width="14.7109375" style="1" customWidth="1"/>
    <col min="11017" max="11262" width="9.140625" style="1"/>
    <col min="11263" max="11263" width="0" style="1" hidden="1" customWidth="1"/>
    <col min="11264" max="11264" width="62.85546875" style="1" customWidth="1"/>
    <col min="11265" max="11266" width="17.28515625" style="1" bestFit="1" customWidth="1"/>
    <col min="11267" max="11267" width="15.7109375" style="1" customWidth="1"/>
    <col min="11268" max="11269" width="17.28515625" style="1" bestFit="1" customWidth="1"/>
    <col min="11270" max="11270" width="15" style="1" customWidth="1"/>
    <col min="11271" max="11271" width="16.7109375" style="1" customWidth="1"/>
    <col min="11272" max="11272" width="14.7109375" style="1" customWidth="1"/>
    <col min="11273" max="11518" width="9.140625" style="1"/>
    <col min="11519" max="11519" width="0" style="1" hidden="1" customWidth="1"/>
    <col min="11520" max="11520" width="62.85546875" style="1" customWidth="1"/>
    <col min="11521" max="11522" width="17.28515625" style="1" bestFit="1" customWidth="1"/>
    <col min="11523" max="11523" width="15.7109375" style="1" customWidth="1"/>
    <col min="11524" max="11525" width="17.28515625" style="1" bestFit="1" customWidth="1"/>
    <col min="11526" max="11526" width="15" style="1" customWidth="1"/>
    <col min="11527" max="11527" width="16.7109375" style="1" customWidth="1"/>
    <col min="11528" max="11528" width="14.7109375" style="1" customWidth="1"/>
    <col min="11529" max="11774" width="9.140625" style="1"/>
    <col min="11775" max="11775" width="0" style="1" hidden="1" customWidth="1"/>
    <col min="11776" max="11776" width="62.85546875" style="1" customWidth="1"/>
    <col min="11777" max="11778" width="17.28515625" style="1" bestFit="1" customWidth="1"/>
    <col min="11779" max="11779" width="15.7109375" style="1" customWidth="1"/>
    <col min="11780" max="11781" width="17.28515625" style="1" bestFit="1" customWidth="1"/>
    <col min="11782" max="11782" width="15" style="1" customWidth="1"/>
    <col min="11783" max="11783" width="16.7109375" style="1" customWidth="1"/>
    <col min="11784" max="11784" width="14.7109375" style="1" customWidth="1"/>
    <col min="11785" max="12030" width="9.140625" style="1"/>
    <col min="12031" max="12031" width="0" style="1" hidden="1" customWidth="1"/>
    <col min="12032" max="12032" width="62.85546875" style="1" customWidth="1"/>
    <col min="12033" max="12034" width="17.28515625" style="1" bestFit="1" customWidth="1"/>
    <col min="12035" max="12035" width="15.7109375" style="1" customWidth="1"/>
    <col min="12036" max="12037" width="17.28515625" style="1" bestFit="1" customWidth="1"/>
    <col min="12038" max="12038" width="15" style="1" customWidth="1"/>
    <col min="12039" max="12039" width="16.7109375" style="1" customWidth="1"/>
    <col min="12040" max="12040" width="14.7109375" style="1" customWidth="1"/>
    <col min="12041" max="12286" width="9.140625" style="1"/>
    <col min="12287" max="12287" width="0" style="1" hidden="1" customWidth="1"/>
    <col min="12288" max="12288" width="62.85546875" style="1" customWidth="1"/>
    <col min="12289" max="12290" width="17.28515625" style="1" bestFit="1" customWidth="1"/>
    <col min="12291" max="12291" width="15.7109375" style="1" customWidth="1"/>
    <col min="12292" max="12293" width="17.28515625" style="1" bestFit="1" customWidth="1"/>
    <col min="12294" max="12294" width="15" style="1" customWidth="1"/>
    <col min="12295" max="12295" width="16.7109375" style="1" customWidth="1"/>
    <col min="12296" max="12296" width="14.7109375" style="1" customWidth="1"/>
    <col min="12297" max="12542" width="9.140625" style="1"/>
    <col min="12543" max="12543" width="0" style="1" hidden="1" customWidth="1"/>
    <col min="12544" max="12544" width="62.85546875" style="1" customWidth="1"/>
    <col min="12545" max="12546" width="17.28515625" style="1" bestFit="1" customWidth="1"/>
    <col min="12547" max="12547" width="15.7109375" style="1" customWidth="1"/>
    <col min="12548" max="12549" width="17.28515625" style="1" bestFit="1" customWidth="1"/>
    <col min="12550" max="12550" width="15" style="1" customWidth="1"/>
    <col min="12551" max="12551" width="16.7109375" style="1" customWidth="1"/>
    <col min="12552" max="12552" width="14.7109375" style="1" customWidth="1"/>
    <col min="12553" max="12798" width="9.140625" style="1"/>
    <col min="12799" max="12799" width="0" style="1" hidden="1" customWidth="1"/>
    <col min="12800" max="12800" width="62.85546875" style="1" customWidth="1"/>
    <col min="12801" max="12802" width="17.28515625" style="1" bestFit="1" customWidth="1"/>
    <col min="12803" max="12803" width="15.7109375" style="1" customWidth="1"/>
    <col min="12804" max="12805" width="17.28515625" style="1" bestFit="1" customWidth="1"/>
    <col min="12806" max="12806" width="15" style="1" customWidth="1"/>
    <col min="12807" max="12807" width="16.7109375" style="1" customWidth="1"/>
    <col min="12808" max="12808" width="14.7109375" style="1" customWidth="1"/>
    <col min="12809" max="13054" width="9.140625" style="1"/>
    <col min="13055" max="13055" width="0" style="1" hidden="1" customWidth="1"/>
    <col min="13056" max="13056" width="62.85546875" style="1" customWidth="1"/>
    <col min="13057" max="13058" width="17.28515625" style="1" bestFit="1" customWidth="1"/>
    <col min="13059" max="13059" width="15.7109375" style="1" customWidth="1"/>
    <col min="13060" max="13061" width="17.28515625" style="1" bestFit="1" customWidth="1"/>
    <col min="13062" max="13062" width="15" style="1" customWidth="1"/>
    <col min="13063" max="13063" width="16.7109375" style="1" customWidth="1"/>
    <col min="13064" max="13064" width="14.7109375" style="1" customWidth="1"/>
    <col min="13065" max="13310" width="9.140625" style="1"/>
    <col min="13311" max="13311" width="0" style="1" hidden="1" customWidth="1"/>
    <col min="13312" max="13312" width="62.85546875" style="1" customWidth="1"/>
    <col min="13313" max="13314" width="17.28515625" style="1" bestFit="1" customWidth="1"/>
    <col min="13315" max="13315" width="15.7109375" style="1" customWidth="1"/>
    <col min="13316" max="13317" width="17.28515625" style="1" bestFit="1" customWidth="1"/>
    <col min="13318" max="13318" width="15" style="1" customWidth="1"/>
    <col min="13319" max="13319" width="16.7109375" style="1" customWidth="1"/>
    <col min="13320" max="13320" width="14.7109375" style="1" customWidth="1"/>
    <col min="13321" max="13566" width="9.140625" style="1"/>
    <col min="13567" max="13567" width="0" style="1" hidden="1" customWidth="1"/>
    <col min="13568" max="13568" width="62.85546875" style="1" customWidth="1"/>
    <col min="13569" max="13570" width="17.28515625" style="1" bestFit="1" customWidth="1"/>
    <col min="13571" max="13571" width="15.7109375" style="1" customWidth="1"/>
    <col min="13572" max="13573" width="17.28515625" style="1" bestFit="1" customWidth="1"/>
    <col min="13574" max="13574" width="15" style="1" customWidth="1"/>
    <col min="13575" max="13575" width="16.7109375" style="1" customWidth="1"/>
    <col min="13576" max="13576" width="14.7109375" style="1" customWidth="1"/>
    <col min="13577" max="13822" width="9.140625" style="1"/>
    <col min="13823" max="13823" width="0" style="1" hidden="1" customWidth="1"/>
    <col min="13824" max="13824" width="62.85546875" style="1" customWidth="1"/>
    <col min="13825" max="13826" width="17.28515625" style="1" bestFit="1" customWidth="1"/>
    <col min="13827" max="13827" width="15.7109375" style="1" customWidth="1"/>
    <col min="13828" max="13829" width="17.28515625" style="1" bestFit="1" customWidth="1"/>
    <col min="13830" max="13830" width="15" style="1" customWidth="1"/>
    <col min="13831" max="13831" width="16.7109375" style="1" customWidth="1"/>
    <col min="13832" max="13832" width="14.7109375" style="1" customWidth="1"/>
    <col min="13833" max="14078" width="9.140625" style="1"/>
    <col min="14079" max="14079" width="0" style="1" hidden="1" customWidth="1"/>
    <col min="14080" max="14080" width="62.85546875" style="1" customWidth="1"/>
    <col min="14081" max="14082" width="17.28515625" style="1" bestFit="1" customWidth="1"/>
    <col min="14083" max="14083" width="15.7109375" style="1" customWidth="1"/>
    <col min="14084" max="14085" width="17.28515625" style="1" bestFit="1" customWidth="1"/>
    <col min="14086" max="14086" width="15" style="1" customWidth="1"/>
    <col min="14087" max="14087" width="16.7109375" style="1" customWidth="1"/>
    <col min="14088" max="14088" width="14.7109375" style="1" customWidth="1"/>
    <col min="14089" max="14334" width="9.140625" style="1"/>
    <col min="14335" max="14335" width="0" style="1" hidden="1" customWidth="1"/>
    <col min="14336" max="14336" width="62.85546875" style="1" customWidth="1"/>
    <col min="14337" max="14338" width="17.28515625" style="1" bestFit="1" customWidth="1"/>
    <col min="14339" max="14339" width="15.7109375" style="1" customWidth="1"/>
    <col min="14340" max="14341" width="17.28515625" style="1" bestFit="1" customWidth="1"/>
    <col min="14342" max="14342" width="15" style="1" customWidth="1"/>
    <col min="14343" max="14343" width="16.7109375" style="1" customWidth="1"/>
    <col min="14344" max="14344" width="14.7109375" style="1" customWidth="1"/>
    <col min="14345" max="14590" width="9.140625" style="1"/>
    <col min="14591" max="14591" width="0" style="1" hidden="1" customWidth="1"/>
    <col min="14592" max="14592" width="62.85546875" style="1" customWidth="1"/>
    <col min="14593" max="14594" width="17.28515625" style="1" bestFit="1" customWidth="1"/>
    <col min="14595" max="14595" width="15.7109375" style="1" customWidth="1"/>
    <col min="14596" max="14597" width="17.28515625" style="1" bestFit="1" customWidth="1"/>
    <col min="14598" max="14598" width="15" style="1" customWidth="1"/>
    <col min="14599" max="14599" width="16.7109375" style="1" customWidth="1"/>
    <col min="14600" max="14600" width="14.7109375" style="1" customWidth="1"/>
    <col min="14601" max="14846" width="9.140625" style="1"/>
    <col min="14847" max="14847" width="0" style="1" hidden="1" customWidth="1"/>
    <col min="14848" max="14848" width="62.85546875" style="1" customWidth="1"/>
    <col min="14849" max="14850" width="17.28515625" style="1" bestFit="1" customWidth="1"/>
    <col min="14851" max="14851" width="15.7109375" style="1" customWidth="1"/>
    <col min="14852" max="14853" width="17.28515625" style="1" bestFit="1" customWidth="1"/>
    <col min="14854" max="14854" width="15" style="1" customWidth="1"/>
    <col min="14855" max="14855" width="16.7109375" style="1" customWidth="1"/>
    <col min="14856" max="14856" width="14.7109375" style="1" customWidth="1"/>
    <col min="14857" max="15102" width="9.140625" style="1"/>
    <col min="15103" max="15103" width="0" style="1" hidden="1" customWidth="1"/>
    <col min="15104" max="15104" width="62.85546875" style="1" customWidth="1"/>
    <col min="15105" max="15106" width="17.28515625" style="1" bestFit="1" customWidth="1"/>
    <col min="15107" max="15107" width="15.7109375" style="1" customWidth="1"/>
    <col min="15108" max="15109" width="17.28515625" style="1" bestFit="1" customWidth="1"/>
    <col min="15110" max="15110" width="15" style="1" customWidth="1"/>
    <col min="15111" max="15111" width="16.7109375" style="1" customWidth="1"/>
    <col min="15112" max="15112" width="14.7109375" style="1" customWidth="1"/>
    <col min="15113" max="15358" width="9.140625" style="1"/>
    <col min="15359" max="15359" width="0" style="1" hidden="1" customWidth="1"/>
    <col min="15360" max="15360" width="62.85546875" style="1" customWidth="1"/>
    <col min="15361" max="15362" width="17.28515625" style="1" bestFit="1" customWidth="1"/>
    <col min="15363" max="15363" width="15.7109375" style="1" customWidth="1"/>
    <col min="15364" max="15365" width="17.28515625" style="1" bestFit="1" customWidth="1"/>
    <col min="15366" max="15366" width="15" style="1" customWidth="1"/>
    <col min="15367" max="15367" width="16.7109375" style="1" customWidth="1"/>
    <col min="15368" max="15368" width="14.7109375" style="1" customWidth="1"/>
    <col min="15369" max="15614" width="9.140625" style="1"/>
    <col min="15615" max="15615" width="0" style="1" hidden="1" customWidth="1"/>
    <col min="15616" max="15616" width="62.85546875" style="1" customWidth="1"/>
    <col min="15617" max="15618" width="17.28515625" style="1" bestFit="1" customWidth="1"/>
    <col min="15619" max="15619" width="15.7109375" style="1" customWidth="1"/>
    <col min="15620" max="15621" width="17.28515625" style="1" bestFit="1" customWidth="1"/>
    <col min="15622" max="15622" width="15" style="1" customWidth="1"/>
    <col min="15623" max="15623" width="16.7109375" style="1" customWidth="1"/>
    <col min="15624" max="15624" width="14.7109375" style="1" customWidth="1"/>
    <col min="15625" max="15870" width="9.140625" style="1"/>
    <col min="15871" max="15871" width="0" style="1" hidden="1" customWidth="1"/>
    <col min="15872" max="15872" width="62.85546875" style="1" customWidth="1"/>
    <col min="15873" max="15874" width="17.28515625" style="1" bestFit="1" customWidth="1"/>
    <col min="15875" max="15875" width="15.7109375" style="1" customWidth="1"/>
    <col min="15876" max="15877" width="17.28515625" style="1" bestFit="1" customWidth="1"/>
    <col min="15878" max="15878" width="15" style="1" customWidth="1"/>
    <col min="15879" max="15879" width="16.7109375" style="1" customWidth="1"/>
    <col min="15880" max="15880" width="14.7109375" style="1" customWidth="1"/>
    <col min="15881" max="16126" width="9.140625" style="1"/>
    <col min="16127" max="16127" width="0" style="1" hidden="1" customWidth="1"/>
    <col min="16128" max="16128" width="62.85546875" style="1" customWidth="1"/>
    <col min="16129" max="16130" width="17.28515625" style="1" bestFit="1" customWidth="1"/>
    <col min="16131" max="16131" width="15.7109375" style="1" customWidth="1"/>
    <col min="16132" max="16133" width="17.28515625" style="1" bestFit="1" customWidth="1"/>
    <col min="16134" max="16134" width="15" style="1" customWidth="1"/>
    <col min="16135" max="16135" width="16.7109375" style="1" customWidth="1"/>
    <col min="16136" max="16136" width="14.7109375" style="1" customWidth="1"/>
    <col min="16137" max="16384" width="9.140625" style="1"/>
  </cols>
  <sheetData>
    <row r="1" spans="1:8" ht="35.25" customHeight="1">
      <c r="A1" s="72" t="s">
        <v>57</v>
      </c>
      <c r="B1" s="72"/>
      <c r="C1" s="72"/>
      <c r="D1" s="72"/>
      <c r="E1" s="72"/>
      <c r="F1" s="72"/>
      <c r="G1" s="72"/>
      <c r="H1" s="72"/>
    </row>
    <row r="2" spans="1:8" ht="37.5" customHeight="1">
      <c r="A2" s="73" t="s">
        <v>0</v>
      </c>
      <c r="B2" s="74" t="s">
        <v>51</v>
      </c>
      <c r="C2" s="74"/>
      <c r="D2" s="75" t="s">
        <v>52</v>
      </c>
      <c r="E2" s="76" t="s">
        <v>44</v>
      </c>
      <c r="F2" s="73" t="s">
        <v>53</v>
      </c>
      <c r="G2" s="74" t="s">
        <v>46</v>
      </c>
      <c r="H2" s="74"/>
    </row>
    <row r="3" spans="1:8" ht="51" customHeight="1">
      <c r="A3" s="73"/>
      <c r="B3" s="48" t="s">
        <v>38</v>
      </c>
      <c r="C3" s="47" t="s">
        <v>39</v>
      </c>
      <c r="D3" s="75"/>
      <c r="E3" s="77"/>
      <c r="F3" s="73"/>
      <c r="G3" s="47" t="s">
        <v>40</v>
      </c>
      <c r="H3" s="6" t="s">
        <v>41</v>
      </c>
    </row>
    <row r="4" spans="1:8" s="2" customFormat="1" ht="15" customHeight="1">
      <c r="A4" s="7" t="s">
        <v>1</v>
      </c>
      <c r="B4" s="17">
        <f>B5+B33</f>
        <v>2407305358.96</v>
      </c>
      <c r="C4" s="17">
        <f>C5+C33</f>
        <v>2471082588.71</v>
      </c>
      <c r="D4" s="18">
        <f>D5+D33</f>
        <v>707625577.57999992</v>
      </c>
      <c r="E4" s="19">
        <f>E5+E33</f>
        <v>758498651.92999995</v>
      </c>
      <c r="F4" s="20">
        <f>D4/E4*100</f>
        <v>93.292924882522399</v>
      </c>
      <c r="G4" s="20">
        <f>D4/B4*100</f>
        <v>29.394923869803836</v>
      </c>
      <c r="H4" s="21">
        <f>D4/C4*100</f>
        <v>28.63625767965156</v>
      </c>
    </row>
    <row r="5" spans="1:8" s="2" customFormat="1" ht="15" customHeight="1" outlineLevel="1">
      <c r="A5" s="7" t="s">
        <v>2</v>
      </c>
      <c r="B5" s="22">
        <f>B6+B20</f>
        <v>613584886.93000007</v>
      </c>
      <c r="C5" s="22">
        <f>C6+C20</f>
        <v>613584886.93000007</v>
      </c>
      <c r="D5" s="18">
        <f>D6+D20</f>
        <v>182817649.78999999</v>
      </c>
      <c r="E5" s="23">
        <f>E6+E20</f>
        <v>163254274.28</v>
      </c>
      <c r="F5" s="24">
        <f t="shared" ref="F5:F42" si="0">D5/E5*100</f>
        <v>111.98337721709296</v>
      </c>
      <c r="G5" s="24">
        <f t="shared" ref="G5:G42" si="1">D5/B5*100</f>
        <v>29.795005334095929</v>
      </c>
      <c r="H5" s="21">
        <f t="shared" ref="H5:H42" si="2">D5/C5*100</f>
        <v>29.795005334095929</v>
      </c>
    </row>
    <row r="6" spans="1:8" s="2" customFormat="1" ht="15" customHeight="1" outlineLevel="1">
      <c r="A6" s="7" t="s">
        <v>3</v>
      </c>
      <c r="B6" s="22">
        <f>B7+B10+B11+B17+B18+B19</f>
        <v>564893408.18000007</v>
      </c>
      <c r="C6" s="22">
        <f>C7+C10+C11+C17+C18+C19</f>
        <v>564893408.18000007</v>
      </c>
      <c r="D6" s="18">
        <f>D7+D10+D11+D17+D18+D19</f>
        <v>166024213.34</v>
      </c>
      <c r="E6" s="23">
        <f>E7+E10+E11+E17+E18+E19</f>
        <v>145619656.46000001</v>
      </c>
      <c r="F6" s="24">
        <f t="shared" si="0"/>
        <v>114.01222704134375</v>
      </c>
      <c r="G6" s="24">
        <f t="shared" si="1"/>
        <v>29.390361249727547</v>
      </c>
      <c r="H6" s="21">
        <f t="shared" si="2"/>
        <v>29.390361249727547</v>
      </c>
    </row>
    <row r="7" spans="1:8" ht="15" customHeight="1" outlineLevel="2">
      <c r="A7" s="9" t="s">
        <v>4</v>
      </c>
      <c r="B7" s="25">
        <f>B8+B9</f>
        <v>390828823</v>
      </c>
      <c r="C7" s="25">
        <f>C8+C9</f>
        <v>390828823</v>
      </c>
      <c r="D7" s="16">
        <f>D8+D9</f>
        <v>118259793.65000001</v>
      </c>
      <c r="E7" s="16">
        <f>E8+E9</f>
        <v>84591560.120000005</v>
      </c>
      <c r="F7" s="20">
        <f t="shared" si="0"/>
        <v>139.80093697555509</v>
      </c>
      <c r="G7" s="20">
        <f t="shared" si="1"/>
        <v>30.258718572043499</v>
      </c>
      <c r="H7" s="21">
        <f t="shared" si="2"/>
        <v>30.258718572043499</v>
      </c>
    </row>
    <row r="8" spans="1:8" ht="15" customHeight="1" outlineLevel="3">
      <c r="A8" s="9" t="s">
        <v>5</v>
      </c>
      <c r="B8" s="25">
        <v>9244995</v>
      </c>
      <c r="C8" s="25">
        <v>9244995</v>
      </c>
      <c r="D8" s="16">
        <v>2172973.2000000002</v>
      </c>
      <c r="E8" s="16">
        <v>3956681.94</v>
      </c>
      <c r="F8" s="20">
        <f t="shared" si="0"/>
        <v>54.919076967809048</v>
      </c>
      <c r="G8" s="20">
        <f t="shared" si="1"/>
        <v>23.504319904986428</v>
      </c>
      <c r="H8" s="21">
        <f t="shared" si="2"/>
        <v>23.504319904986428</v>
      </c>
    </row>
    <row r="9" spans="1:8" ht="15" customHeight="1" outlineLevel="3">
      <c r="A9" s="9" t="s">
        <v>6</v>
      </c>
      <c r="B9" s="25">
        <v>381583828</v>
      </c>
      <c r="C9" s="25">
        <v>381583828</v>
      </c>
      <c r="D9" s="16">
        <v>116086820.45</v>
      </c>
      <c r="E9" s="16">
        <v>80634878.180000007</v>
      </c>
      <c r="F9" s="20">
        <f t="shared" si="0"/>
        <v>143.96601454628748</v>
      </c>
      <c r="G9" s="20">
        <f t="shared" si="1"/>
        <v>30.422363824601078</v>
      </c>
      <c r="H9" s="21">
        <f t="shared" si="2"/>
        <v>30.422363824601078</v>
      </c>
    </row>
    <row r="10" spans="1:8" ht="25.5" outlineLevel="2">
      <c r="A10" s="9" t="s">
        <v>7</v>
      </c>
      <c r="B10" s="25">
        <v>37461974.380000003</v>
      </c>
      <c r="C10" s="25">
        <v>37461974.380000003</v>
      </c>
      <c r="D10" s="16">
        <v>9526799.5</v>
      </c>
      <c r="E10" s="16">
        <v>11878955.66</v>
      </c>
      <c r="F10" s="20">
        <f t="shared" si="0"/>
        <v>80.198965066260712</v>
      </c>
      <c r="G10" s="20">
        <f t="shared" si="1"/>
        <v>25.430585701019847</v>
      </c>
      <c r="H10" s="21">
        <f t="shared" si="2"/>
        <v>25.430585701019847</v>
      </c>
    </row>
    <row r="11" spans="1:8" ht="15" customHeight="1" outlineLevel="2">
      <c r="A11" s="9" t="s">
        <v>8</v>
      </c>
      <c r="B11" s="25">
        <f>B12+B13+B14+B15+B16</f>
        <v>102794261.8</v>
      </c>
      <c r="C11" s="25">
        <f>C12+C13+C14+C15+C16</f>
        <v>102794261.8</v>
      </c>
      <c r="D11" s="16">
        <f>D12+D13+D14+D15+D16</f>
        <v>30488540.09</v>
      </c>
      <c r="E11" s="16">
        <f>E12+E13+E14+E15+E16</f>
        <v>35294465.589999996</v>
      </c>
      <c r="F11" s="20">
        <f t="shared" si="0"/>
        <v>86.383345321534875</v>
      </c>
      <c r="G11" s="20">
        <f t="shared" si="1"/>
        <v>29.659768508595874</v>
      </c>
      <c r="H11" s="21">
        <f t="shared" si="2"/>
        <v>29.659768508595874</v>
      </c>
    </row>
    <row r="12" spans="1:8" ht="25.5" customHeight="1" outlineLevel="3">
      <c r="A12" s="9" t="s">
        <v>9</v>
      </c>
      <c r="B12" s="25">
        <v>89549558.799999997</v>
      </c>
      <c r="C12" s="25">
        <v>89549558.799999997</v>
      </c>
      <c r="D12" s="16">
        <v>19103145.32</v>
      </c>
      <c r="E12" s="16">
        <v>36393310.539999999</v>
      </c>
      <c r="F12" s="20">
        <f t="shared" si="0"/>
        <v>52.490815033173952</v>
      </c>
      <c r="G12" s="20">
        <f t="shared" si="1"/>
        <v>21.332484018893904</v>
      </c>
      <c r="H12" s="21">
        <f t="shared" si="2"/>
        <v>21.332484018893904</v>
      </c>
    </row>
    <row r="13" spans="1:8" ht="15" customHeight="1" outlineLevel="3">
      <c r="A13" s="9" t="s">
        <v>10</v>
      </c>
      <c r="B13" s="25">
        <v>0</v>
      </c>
      <c r="C13" s="25">
        <v>0</v>
      </c>
      <c r="D13" s="16">
        <v>84763.36</v>
      </c>
      <c r="E13" s="16">
        <v>-295610.28000000003</v>
      </c>
      <c r="F13" s="20">
        <f t="shared" si="0"/>
        <v>-28.674023109074554</v>
      </c>
      <c r="G13" s="20" t="e">
        <f t="shared" si="1"/>
        <v>#DIV/0!</v>
      </c>
      <c r="H13" s="21" t="e">
        <f t="shared" si="2"/>
        <v>#DIV/0!</v>
      </c>
    </row>
    <row r="14" spans="1:8" ht="15" customHeight="1" outlineLevel="3">
      <c r="A14" s="9" t="s">
        <v>11</v>
      </c>
      <c r="B14" s="25">
        <v>267000</v>
      </c>
      <c r="C14" s="25">
        <v>267000</v>
      </c>
      <c r="D14" s="16">
        <v>430222.18</v>
      </c>
      <c r="E14" s="16">
        <v>277683.92</v>
      </c>
      <c r="F14" s="20">
        <f t="shared" si="0"/>
        <v>154.93233457666545</v>
      </c>
      <c r="G14" s="20">
        <f t="shared" si="1"/>
        <v>161.13190262172284</v>
      </c>
      <c r="H14" s="21">
        <f t="shared" si="2"/>
        <v>161.13190262172284</v>
      </c>
    </row>
    <row r="15" spans="1:8" ht="15" customHeight="1" outlineLevel="3">
      <c r="A15" s="9" t="s">
        <v>12</v>
      </c>
      <c r="B15" s="25">
        <v>12977703</v>
      </c>
      <c r="C15" s="25">
        <v>12977703</v>
      </c>
      <c r="D15" s="16">
        <v>10870409.23</v>
      </c>
      <c r="E15" s="16">
        <v>-1080918.5900000001</v>
      </c>
      <c r="F15" s="20">
        <f t="shared" si="0"/>
        <v>-1005.6640093496773</v>
      </c>
      <c r="G15" s="20">
        <f t="shared" si="1"/>
        <v>83.762197593826897</v>
      </c>
      <c r="H15" s="21">
        <f t="shared" si="2"/>
        <v>83.762197593826897</v>
      </c>
    </row>
    <row r="16" spans="1:8" ht="15" customHeight="1" outlineLevel="3">
      <c r="A16" s="9" t="s">
        <v>13</v>
      </c>
      <c r="B16" s="25">
        <v>0</v>
      </c>
      <c r="C16" s="25">
        <v>0</v>
      </c>
      <c r="D16" s="16"/>
      <c r="E16" s="16">
        <v>0</v>
      </c>
      <c r="F16" s="20"/>
      <c r="G16" s="20"/>
      <c r="H16" s="21"/>
    </row>
    <row r="17" spans="1:8" ht="15" customHeight="1" outlineLevel="2">
      <c r="A17" s="9" t="s">
        <v>14</v>
      </c>
      <c r="B17" s="25">
        <v>23792822</v>
      </c>
      <c r="C17" s="25">
        <v>23792822</v>
      </c>
      <c r="D17" s="16">
        <v>4568234.68</v>
      </c>
      <c r="E17" s="16">
        <v>10510838.34</v>
      </c>
      <c r="F17" s="20">
        <f t="shared" si="0"/>
        <v>43.462134343890973</v>
      </c>
      <c r="G17" s="20">
        <f t="shared" si="1"/>
        <v>19.200054033102923</v>
      </c>
      <c r="H17" s="21">
        <f t="shared" si="2"/>
        <v>19.200054033102923</v>
      </c>
    </row>
    <row r="18" spans="1:8" ht="15" customHeight="1" outlineLevel="2">
      <c r="A18" s="9" t="s">
        <v>15</v>
      </c>
      <c r="B18" s="25">
        <v>10015527</v>
      </c>
      <c r="C18" s="25">
        <v>10015527</v>
      </c>
      <c r="D18" s="16">
        <v>3180845.42</v>
      </c>
      <c r="E18" s="16">
        <v>3343836.75</v>
      </c>
      <c r="F18" s="20">
        <f t="shared" si="0"/>
        <v>95.125619395145407</v>
      </c>
      <c r="G18" s="20">
        <f t="shared" si="1"/>
        <v>31.759141780557325</v>
      </c>
      <c r="H18" s="21">
        <f t="shared" si="2"/>
        <v>31.759141780557325</v>
      </c>
    </row>
    <row r="19" spans="1:8" ht="25.5" outlineLevel="2">
      <c r="A19" s="9" t="s">
        <v>16</v>
      </c>
      <c r="B19" s="25"/>
      <c r="C19" s="25"/>
      <c r="D19" s="16">
        <v>0</v>
      </c>
      <c r="E19" s="16">
        <v>0</v>
      </c>
      <c r="F19" s="20"/>
      <c r="G19" s="20"/>
      <c r="H19" s="21"/>
    </row>
    <row r="20" spans="1:8" s="2" customFormat="1" ht="14.25" outlineLevel="2">
      <c r="A20" s="7" t="s">
        <v>17</v>
      </c>
      <c r="B20" s="22">
        <f>B21+B22+B23+B26+B28+B29</f>
        <v>48691478.75</v>
      </c>
      <c r="C20" s="22">
        <f>C21+C22+C23+C26+C28+C29</f>
        <v>48691478.75</v>
      </c>
      <c r="D20" s="18">
        <f>D21+D22+D23+D26+D28+D29</f>
        <v>16793436.449999999</v>
      </c>
      <c r="E20" s="18">
        <f>E21+E22+E23+E26+E28+E29</f>
        <v>17634617.82</v>
      </c>
      <c r="F20" s="24">
        <f t="shared" si="0"/>
        <v>95.229942726368648</v>
      </c>
      <c r="G20" s="24">
        <f t="shared" si="1"/>
        <v>34.489477175716296</v>
      </c>
      <c r="H20" s="21">
        <f t="shared" si="2"/>
        <v>34.489477175716296</v>
      </c>
    </row>
    <row r="21" spans="1:8" ht="25.5" outlineLevel="2">
      <c r="A21" s="9" t="s">
        <v>18</v>
      </c>
      <c r="B21" s="25">
        <v>11534272.75</v>
      </c>
      <c r="C21" s="25">
        <v>11534272.75</v>
      </c>
      <c r="D21" s="16">
        <v>3261220.83</v>
      </c>
      <c r="E21" s="16">
        <v>4498343.7300000004</v>
      </c>
      <c r="F21" s="20">
        <f t="shared" si="0"/>
        <v>72.498257708732268</v>
      </c>
      <c r="G21" s="20">
        <f t="shared" si="1"/>
        <v>28.274178187783882</v>
      </c>
      <c r="H21" s="21">
        <f t="shared" si="2"/>
        <v>28.274178187783882</v>
      </c>
    </row>
    <row r="22" spans="1:8" outlineLevel="2">
      <c r="A22" s="9" t="s">
        <v>19</v>
      </c>
      <c r="B22" s="25">
        <v>2650000</v>
      </c>
      <c r="C22" s="25">
        <v>2650000</v>
      </c>
      <c r="D22" s="16">
        <v>879479.6</v>
      </c>
      <c r="E22" s="16">
        <v>1708760.66</v>
      </c>
      <c r="F22" s="20">
        <f t="shared" si="0"/>
        <v>51.468858137218589</v>
      </c>
      <c r="G22" s="20">
        <f t="shared" si="1"/>
        <v>33.187909433962268</v>
      </c>
      <c r="H22" s="21">
        <f t="shared" si="2"/>
        <v>33.187909433962268</v>
      </c>
    </row>
    <row r="23" spans="1:8" ht="25.5" outlineLevel="2">
      <c r="A23" s="9" t="s">
        <v>20</v>
      </c>
      <c r="B23" s="25">
        <f>B24+B25</f>
        <v>22340000</v>
      </c>
      <c r="C23" s="25">
        <f>C24+C25</f>
        <v>22340000</v>
      </c>
      <c r="D23" s="16">
        <f>D24+D25</f>
        <v>8172917.9799999995</v>
      </c>
      <c r="E23" s="16">
        <f>E24+E25</f>
        <v>7778026.5899999999</v>
      </c>
      <c r="F23" s="20">
        <f t="shared" si="0"/>
        <v>105.07701259992734</v>
      </c>
      <c r="G23" s="20">
        <f t="shared" si="1"/>
        <v>36.584234467323185</v>
      </c>
      <c r="H23" s="21">
        <f t="shared" si="2"/>
        <v>36.584234467323185</v>
      </c>
    </row>
    <row r="24" spans="1:8" ht="15" customHeight="1" outlineLevel="3">
      <c r="A24" s="9" t="s">
        <v>21</v>
      </c>
      <c r="B24" s="25">
        <v>22340000</v>
      </c>
      <c r="C24" s="25">
        <v>22340000</v>
      </c>
      <c r="D24" s="16">
        <v>7907629.0499999998</v>
      </c>
      <c r="E24" s="16">
        <v>7584338.9500000002</v>
      </c>
      <c r="F24" s="20">
        <f t="shared" si="0"/>
        <v>104.26260089549399</v>
      </c>
      <c r="G24" s="20">
        <f t="shared" si="1"/>
        <v>35.396728066248876</v>
      </c>
      <c r="H24" s="21">
        <f t="shared" si="2"/>
        <v>35.396728066248876</v>
      </c>
    </row>
    <row r="25" spans="1:8" ht="15" customHeight="1" outlineLevel="3">
      <c r="A25" s="9" t="s">
        <v>22</v>
      </c>
      <c r="B25" s="25"/>
      <c r="C25" s="25"/>
      <c r="D25" s="16">
        <v>265288.93</v>
      </c>
      <c r="E25" s="16">
        <v>193687.64</v>
      </c>
      <c r="F25" s="20">
        <f t="shared" si="0"/>
        <v>136.96740277283567</v>
      </c>
      <c r="G25" s="20"/>
      <c r="H25" s="21"/>
    </row>
    <row r="26" spans="1:8" ht="25.5" customHeight="1" outlineLevel="2">
      <c r="A26" s="9" t="s">
        <v>23</v>
      </c>
      <c r="B26" s="25">
        <v>10067206</v>
      </c>
      <c r="C26" s="25">
        <v>10067206</v>
      </c>
      <c r="D26" s="16">
        <v>3849243.58</v>
      </c>
      <c r="E26" s="16">
        <v>3253576.42</v>
      </c>
      <c r="F26" s="20">
        <f t="shared" si="0"/>
        <v>118.30807342770207</v>
      </c>
      <c r="G26" s="20">
        <f t="shared" si="1"/>
        <v>38.23547049697801</v>
      </c>
      <c r="H26" s="21">
        <f t="shared" si="2"/>
        <v>38.23547049697801</v>
      </c>
    </row>
    <row r="27" spans="1:8" ht="25.5" outlineLevel="3">
      <c r="A27" s="9" t="s">
        <v>24</v>
      </c>
      <c r="B27" s="25">
        <v>10067206</v>
      </c>
      <c r="C27" s="25">
        <v>10067206</v>
      </c>
      <c r="D27" s="16">
        <v>3849243.58</v>
      </c>
      <c r="E27" s="16">
        <v>3253576.42</v>
      </c>
      <c r="F27" s="20">
        <f t="shared" si="0"/>
        <v>118.30807342770207</v>
      </c>
      <c r="G27" s="20">
        <f t="shared" si="1"/>
        <v>38.23547049697801</v>
      </c>
      <c r="H27" s="21">
        <f t="shared" si="2"/>
        <v>38.23547049697801</v>
      </c>
    </row>
    <row r="28" spans="1:8" outlineLevel="2">
      <c r="A28" s="9" t="s">
        <v>25</v>
      </c>
      <c r="B28" s="25">
        <v>2100000</v>
      </c>
      <c r="C28" s="25">
        <v>2100000</v>
      </c>
      <c r="D28" s="16">
        <v>733733.39</v>
      </c>
      <c r="E28" s="16">
        <v>393987.39</v>
      </c>
      <c r="F28" s="20">
        <f t="shared" si="0"/>
        <v>186.23270912300009</v>
      </c>
      <c r="G28" s="20">
        <f t="shared" si="1"/>
        <v>34.939685238095237</v>
      </c>
      <c r="H28" s="21">
        <f t="shared" si="2"/>
        <v>34.939685238095237</v>
      </c>
    </row>
    <row r="29" spans="1:8" ht="15" customHeight="1" outlineLevel="2">
      <c r="A29" s="9" t="s">
        <v>26</v>
      </c>
      <c r="B29" s="25">
        <f>B30+B31</f>
        <v>0</v>
      </c>
      <c r="C29" s="25">
        <f>C30+C31</f>
        <v>0</v>
      </c>
      <c r="D29" s="25">
        <f>D30+D31+D32</f>
        <v>-103158.93</v>
      </c>
      <c r="E29" s="25">
        <f>E30+E31</f>
        <v>1923.0299999999988</v>
      </c>
      <c r="F29" s="20"/>
      <c r="G29" s="20"/>
      <c r="H29" s="21"/>
    </row>
    <row r="30" spans="1:8" ht="15" customHeight="1" outlineLevel="3">
      <c r="A30" s="9" t="s">
        <v>27</v>
      </c>
      <c r="B30" s="25"/>
      <c r="C30" s="25"/>
      <c r="D30" s="16">
        <v>5999.52</v>
      </c>
      <c r="E30" s="16">
        <v>-8307.19</v>
      </c>
      <c r="F30" s="20"/>
      <c r="G30" s="20"/>
      <c r="H30" s="21"/>
    </row>
    <row r="31" spans="1:8" ht="15" customHeight="1" outlineLevel="3">
      <c r="A31" s="9" t="s">
        <v>28</v>
      </c>
      <c r="B31" s="25"/>
      <c r="C31" s="25"/>
      <c r="D31" s="16">
        <v>-109158.45</v>
      </c>
      <c r="E31" s="25">
        <v>10230.219999999999</v>
      </c>
      <c r="F31" s="20"/>
      <c r="G31" s="20"/>
      <c r="H31" s="21"/>
    </row>
    <row r="32" spans="1:8" ht="15" customHeight="1" outlineLevel="3">
      <c r="A32" s="9" t="s">
        <v>47</v>
      </c>
      <c r="B32" s="25"/>
      <c r="C32" s="25"/>
      <c r="D32" s="16">
        <v>0</v>
      </c>
      <c r="E32" s="38"/>
      <c r="F32" s="20"/>
      <c r="G32" s="20"/>
      <c r="H32" s="21"/>
    </row>
    <row r="33" spans="1:8">
      <c r="A33" s="5" t="s">
        <v>29</v>
      </c>
      <c r="B33" s="26">
        <f>B34+B40+B41</f>
        <v>1793720472.03</v>
      </c>
      <c r="C33" s="26">
        <f>C34+C40+C41+C39</f>
        <v>1857497701.78</v>
      </c>
      <c r="D33" s="26">
        <f>D34+D40+D41+D39</f>
        <v>524807927.78999996</v>
      </c>
      <c r="E33" s="27">
        <f>E34+E40+E41+E39</f>
        <v>595244377.64999998</v>
      </c>
      <c r="F33" s="24">
        <f t="shared" si="0"/>
        <v>88.166801316447504</v>
      </c>
      <c r="G33" s="24">
        <f t="shared" si="1"/>
        <v>29.258066458708655</v>
      </c>
      <c r="H33" s="21">
        <f t="shared" si="2"/>
        <v>28.253490019777029</v>
      </c>
    </row>
    <row r="34" spans="1:8" ht="46.5" customHeight="1">
      <c r="A34" s="11" t="s">
        <v>30</v>
      </c>
      <c r="B34" s="26">
        <f>B35+B36+B37+B38</f>
        <v>1793720472.03</v>
      </c>
      <c r="C34" s="26">
        <f>C35+C36+C37+C38</f>
        <v>1857497701.78</v>
      </c>
      <c r="D34" s="26">
        <f>D35+D36+D37+D38</f>
        <v>524166824.69999999</v>
      </c>
      <c r="E34" s="27">
        <f>E35+E36+E37+E38</f>
        <v>596924128.73000002</v>
      </c>
      <c r="F34" s="24">
        <f t="shared" si="0"/>
        <v>87.81129786380113</v>
      </c>
      <c r="G34" s="24">
        <f t="shared" si="1"/>
        <v>29.222324931531098</v>
      </c>
      <c r="H34" s="21">
        <f t="shared" si="2"/>
        <v>28.218975678823305</v>
      </c>
    </row>
    <row r="35" spans="1:8">
      <c r="A35" s="12" t="s">
        <v>31</v>
      </c>
      <c r="B35" s="28"/>
      <c r="C35" s="29">
        <v>2460780</v>
      </c>
      <c r="D35" s="29">
        <v>820260</v>
      </c>
      <c r="E35" s="29">
        <v>546840</v>
      </c>
      <c r="F35" s="20"/>
      <c r="G35" s="20"/>
      <c r="H35" s="21"/>
    </row>
    <row r="36" spans="1:8" ht="26.25">
      <c r="A36" s="12" t="s">
        <v>32</v>
      </c>
      <c r="B36" s="28">
        <v>353329198.44999999</v>
      </c>
      <c r="C36" s="29">
        <v>399358188.77999997</v>
      </c>
      <c r="D36" s="29">
        <v>72203940.420000002</v>
      </c>
      <c r="E36" s="29">
        <v>103513849.47</v>
      </c>
      <c r="F36" s="20">
        <f t="shared" si="0"/>
        <v>69.752927545145425</v>
      </c>
      <c r="G36" s="20">
        <f t="shared" si="1"/>
        <v>20.435316621651257</v>
      </c>
      <c r="H36" s="21">
        <f t="shared" si="2"/>
        <v>18.079994964063701</v>
      </c>
    </row>
    <row r="37" spans="1:8">
      <c r="A37" s="12" t="s">
        <v>33</v>
      </c>
      <c r="B37" s="28">
        <v>1252074088.5</v>
      </c>
      <c r="C37" s="29">
        <v>1267149019.5</v>
      </c>
      <c r="D37" s="29">
        <v>433801967.51999998</v>
      </c>
      <c r="E37" s="29">
        <v>471913509.23000002</v>
      </c>
      <c r="F37" s="20">
        <f t="shared" si="0"/>
        <v>91.924040959924</v>
      </c>
      <c r="G37" s="20">
        <f t="shared" si="1"/>
        <v>34.646669195087334</v>
      </c>
      <c r="H37" s="21">
        <f t="shared" si="2"/>
        <v>34.234487092226331</v>
      </c>
    </row>
    <row r="38" spans="1:8">
      <c r="A38" s="12" t="s">
        <v>34</v>
      </c>
      <c r="B38" s="28">
        <v>188317185.08000001</v>
      </c>
      <c r="C38" s="29">
        <v>188529713.5</v>
      </c>
      <c r="D38" s="29">
        <v>17340656.760000002</v>
      </c>
      <c r="E38" s="29">
        <v>20949930.030000001</v>
      </c>
      <c r="F38" s="20">
        <f t="shared" si="0"/>
        <v>82.771907758968297</v>
      </c>
      <c r="G38" s="20">
        <f t="shared" si="1"/>
        <v>9.2082179077992397</v>
      </c>
      <c r="H38" s="21">
        <f t="shared" si="2"/>
        <v>9.1978375387495621</v>
      </c>
    </row>
    <row r="39" spans="1:8">
      <c r="A39" s="12" t="s">
        <v>56</v>
      </c>
      <c r="B39" s="28"/>
      <c r="C39" s="29"/>
      <c r="D39" s="29">
        <v>0</v>
      </c>
      <c r="E39" s="29"/>
      <c r="F39" s="20" t="e">
        <f t="shared" si="0"/>
        <v>#DIV/0!</v>
      </c>
      <c r="G39" s="20"/>
      <c r="H39" s="21"/>
    </row>
    <row r="40" spans="1:8" ht="51.75">
      <c r="A40" s="12" t="s">
        <v>35</v>
      </c>
      <c r="B40" s="28"/>
      <c r="C40" s="29"/>
      <c r="D40" s="29">
        <v>882041.69</v>
      </c>
      <c r="E40" s="29">
        <v>30746</v>
      </c>
      <c r="F40" s="20">
        <f t="shared" si="0"/>
        <v>2868.8014375853768</v>
      </c>
      <c r="G40" s="20"/>
      <c r="H40" s="21"/>
    </row>
    <row r="41" spans="1:8" ht="39">
      <c r="A41" s="12" t="s">
        <v>36</v>
      </c>
      <c r="B41" s="28"/>
      <c r="C41" s="29"/>
      <c r="D41" s="29">
        <v>-240938.6</v>
      </c>
      <c r="E41" s="29">
        <v>-1710497.08</v>
      </c>
      <c r="F41" s="20">
        <f t="shared" si="0"/>
        <v>14.085881982329953</v>
      </c>
      <c r="G41" s="20"/>
      <c r="H41" s="21"/>
    </row>
    <row r="42" spans="1:8" s="2" customFormat="1" ht="14.25">
      <c r="A42" s="43" t="s">
        <v>37</v>
      </c>
      <c r="B42" s="44">
        <v>-42167000</v>
      </c>
      <c r="C42" s="44">
        <v>-89925973.629999995</v>
      </c>
      <c r="D42" s="44">
        <v>14950881.4</v>
      </c>
      <c r="E42" s="44">
        <v>20382535</v>
      </c>
      <c r="F42" s="45">
        <f t="shared" si="0"/>
        <v>73.35143248864776</v>
      </c>
      <c r="G42" s="45">
        <f t="shared" si="1"/>
        <v>-35.456355443830482</v>
      </c>
      <c r="H42" s="46">
        <f t="shared" si="2"/>
        <v>-16.625765389558453</v>
      </c>
    </row>
    <row r="43" spans="1:8">
      <c r="E43" s="39"/>
      <c r="F43" s="4"/>
    </row>
    <row r="44" spans="1:8">
      <c r="E44" s="39"/>
      <c r="F44" s="4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D7" sqref="D7:D42"/>
    </sheetView>
  </sheetViews>
  <sheetFormatPr defaultRowHeight="15" outlineLevelRow="3"/>
  <cols>
    <col min="1" max="1" width="62.85546875" style="1" customWidth="1"/>
    <col min="2" max="4" width="17.28515625" style="1" bestFit="1" customWidth="1"/>
    <col min="5" max="5" width="17.28515625" style="40" bestFit="1" customWidth="1"/>
    <col min="6" max="6" width="11.7109375" style="1" customWidth="1"/>
    <col min="7" max="7" width="9.28515625" style="1" customWidth="1"/>
    <col min="8" max="8" width="7.7109375" style="1" customWidth="1"/>
    <col min="9" max="254" width="9.140625" style="1"/>
    <col min="255" max="255" width="0" style="1" hidden="1" customWidth="1"/>
    <col min="256" max="256" width="62.85546875" style="1" customWidth="1"/>
    <col min="257" max="258" width="17.28515625" style="1" bestFit="1" customWidth="1"/>
    <col min="259" max="259" width="15.7109375" style="1" customWidth="1"/>
    <col min="260" max="261" width="17.28515625" style="1" bestFit="1" customWidth="1"/>
    <col min="262" max="262" width="15" style="1" customWidth="1"/>
    <col min="263" max="263" width="16.7109375" style="1" customWidth="1"/>
    <col min="264" max="264" width="14.7109375" style="1" customWidth="1"/>
    <col min="265" max="510" width="9.140625" style="1"/>
    <col min="511" max="511" width="0" style="1" hidden="1" customWidth="1"/>
    <col min="512" max="512" width="62.85546875" style="1" customWidth="1"/>
    <col min="513" max="514" width="17.28515625" style="1" bestFit="1" customWidth="1"/>
    <col min="515" max="515" width="15.7109375" style="1" customWidth="1"/>
    <col min="516" max="517" width="17.28515625" style="1" bestFit="1" customWidth="1"/>
    <col min="518" max="518" width="15" style="1" customWidth="1"/>
    <col min="519" max="519" width="16.7109375" style="1" customWidth="1"/>
    <col min="520" max="520" width="14.7109375" style="1" customWidth="1"/>
    <col min="521" max="766" width="9.140625" style="1"/>
    <col min="767" max="767" width="0" style="1" hidden="1" customWidth="1"/>
    <col min="768" max="768" width="62.85546875" style="1" customWidth="1"/>
    <col min="769" max="770" width="17.28515625" style="1" bestFit="1" customWidth="1"/>
    <col min="771" max="771" width="15.7109375" style="1" customWidth="1"/>
    <col min="772" max="773" width="17.28515625" style="1" bestFit="1" customWidth="1"/>
    <col min="774" max="774" width="15" style="1" customWidth="1"/>
    <col min="775" max="775" width="16.7109375" style="1" customWidth="1"/>
    <col min="776" max="776" width="14.7109375" style="1" customWidth="1"/>
    <col min="777" max="1022" width="9.140625" style="1"/>
    <col min="1023" max="1023" width="0" style="1" hidden="1" customWidth="1"/>
    <col min="1024" max="1024" width="62.85546875" style="1" customWidth="1"/>
    <col min="1025" max="1026" width="17.28515625" style="1" bestFit="1" customWidth="1"/>
    <col min="1027" max="1027" width="15.7109375" style="1" customWidth="1"/>
    <col min="1028" max="1029" width="17.28515625" style="1" bestFit="1" customWidth="1"/>
    <col min="1030" max="1030" width="15" style="1" customWidth="1"/>
    <col min="1031" max="1031" width="16.7109375" style="1" customWidth="1"/>
    <col min="1032" max="1032" width="14.7109375" style="1" customWidth="1"/>
    <col min="1033" max="1278" width="9.140625" style="1"/>
    <col min="1279" max="1279" width="0" style="1" hidden="1" customWidth="1"/>
    <col min="1280" max="1280" width="62.85546875" style="1" customWidth="1"/>
    <col min="1281" max="1282" width="17.28515625" style="1" bestFit="1" customWidth="1"/>
    <col min="1283" max="1283" width="15.7109375" style="1" customWidth="1"/>
    <col min="1284" max="1285" width="17.28515625" style="1" bestFit="1" customWidth="1"/>
    <col min="1286" max="1286" width="15" style="1" customWidth="1"/>
    <col min="1287" max="1287" width="16.7109375" style="1" customWidth="1"/>
    <col min="1288" max="1288" width="14.7109375" style="1" customWidth="1"/>
    <col min="1289" max="1534" width="9.140625" style="1"/>
    <col min="1535" max="1535" width="0" style="1" hidden="1" customWidth="1"/>
    <col min="1536" max="1536" width="62.85546875" style="1" customWidth="1"/>
    <col min="1537" max="1538" width="17.28515625" style="1" bestFit="1" customWidth="1"/>
    <col min="1539" max="1539" width="15.7109375" style="1" customWidth="1"/>
    <col min="1540" max="1541" width="17.28515625" style="1" bestFit="1" customWidth="1"/>
    <col min="1542" max="1542" width="15" style="1" customWidth="1"/>
    <col min="1543" max="1543" width="16.7109375" style="1" customWidth="1"/>
    <col min="1544" max="1544" width="14.7109375" style="1" customWidth="1"/>
    <col min="1545" max="1790" width="9.140625" style="1"/>
    <col min="1791" max="1791" width="0" style="1" hidden="1" customWidth="1"/>
    <col min="1792" max="1792" width="62.85546875" style="1" customWidth="1"/>
    <col min="1793" max="1794" width="17.28515625" style="1" bestFit="1" customWidth="1"/>
    <col min="1795" max="1795" width="15.7109375" style="1" customWidth="1"/>
    <col min="1796" max="1797" width="17.28515625" style="1" bestFit="1" customWidth="1"/>
    <col min="1798" max="1798" width="15" style="1" customWidth="1"/>
    <col min="1799" max="1799" width="16.7109375" style="1" customWidth="1"/>
    <col min="1800" max="1800" width="14.7109375" style="1" customWidth="1"/>
    <col min="1801" max="2046" width="9.140625" style="1"/>
    <col min="2047" max="2047" width="0" style="1" hidden="1" customWidth="1"/>
    <col min="2048" max="2048" width="62.85546875" style="1" customWidth="1"/>
    <col min="2049" max="2050" width="17.28515625" style="1" bestFit="1" customWidth="1"/>
    <col min="2051" max="2051" width="15.7109375" style="1" customWidth="1"/>
    <col min="2052" max="2053" width="17.28515625" style="1" bestFit="1" customWidth="1"/>
    <col min="2054" max="2054" width="15" style="1" customWidth="1"/>
    <col min="2055" max="2055" width="16.7109375" style="1" customWidth="1"/>
    <col min="2056" max="2056" width="14.7109375" style="1" customWidth="1"/>
    <col min="2057" max="2302" width="9.140625" style="1"/>
    <col min="2303" max="2303" width="0" style="1" hidden="1" customWidth="1"/>
    <col min="2304" max="2304" width="62.85546875" style="1" customWidth="1"/>
    <col min="2305" max="2306" width="17.28515625" style="1" bestFit="1" customWidth="1"/>
    <col min="2307" max="2307" width="15.7109375" style="1" customWidth="1"/>
    <col min="2308" max="2309" width="17.28515625" style="1" bestFit="1" customWidth="1"/>
    <col min="2310" max="2310" width="15" style="1" customWidth="1"/>
    <col min="2311" max="2311" width="16.7109375" style="1" customWidth="1"/>
    <col min="2312" max="2312" width="14.7109375" style="1" customWidth="1"/>
    <col min="2313" max="2558" width="9.140625" style="1"/>
    <col min="2559" max="2559" width="0" style="1" hidden="1" customWidth="1"/>
    <col min="2560" max="2560" width="62.85546875" style="1" customWidth="1"/>
    <col min="2561" max="2562" width="17.28515625" style="1" bestFit="1" customWidth="1"/>
    <col min="2563" max="2563" width="15.7109375" style="1" customWidth="1"/>
    <col min="2564" max="2565" width="17.28515625" style="1" bestFit="1" customWidth="1"/>
    <col min="2566" max="2566" width="15" style="1" customWidth="1"/>
    <col min="2567" max="2567" width="16.7109375" style="1" customWidth="1"/>
    <col min="2568" max="2568" width="14.7109375" style="1" customWidth="1"/>
    <col min="2569" max="2814" width="9.140625" style="1"/>
    <col min="2815" max="2815" width="0" style="1" hidden="1" customWidth="1"/>
    <col min="2816" max="2816" width="62.85546875" style="1" customWidth="1"/>
    <col min="2817" max="2818" width="17.28515625" style="1" bestFit="1" customWidth="1"/>
    <col min="2819" max="2819" width="15.7109375" style="1" customWidth="1"/>
    <col min="2820" max="2821" width="17.28515625" style="1" bestFit="1" customWidth="1"/>
    <col min="2822" max="2822" width="15" style="1" customWidth="1"/>
    <col min="2823" max="2823" width="16.7109375" style="1" customWidth="1"/>
    <col min="2824" max="2824" width="14.7109375" style="1" customWidth="1"/>
    <col min="2825" max="3070" width="9.140625" style="1"/>
    <col min="3071" max="3071" width="0" style="1" hidden="1" customWidth="1"/>
    <col min="3072" max="3072" width="62.85546875" style="1" customWidth="1"/>
    <col min="3073" max="3074" width="17.28515625" style="1" bestFit="1" customWidth="1"/>
    <col min="3075" max="3075" width="15.7109375" style="1" customWidth="1"/>
    <col min="3076" max="3077" width="17.28515625" style="1" bestFit="1" customWidth="1"/>
    <col min="3078" max="3078" width="15" style="1" customWidth="1"/>
    <col min="3079" max="3079" width="16.7109375" style="1" customWidth="1"/>
    <col min="3080" max="3080" width="14.7109375" style="1" customWidth="1"/>
    <col min="3081" max="3326" width="9.140625" style="1"/>
    <col min="3327" max="3327" width="0" style="1" hidden="1" customWidth="1"/>
    <col min="3328" max="3328" width="62.85546875" style="1" customWidth="1"/>
    <col min="3329" max="3330" width="17.28515625" style="1" bestFit="1" customWidth="1"/>
    <col min="3331" max="3331" width="15.7109375" style="1" customWidth="1"/>
    <col min="3332" max="3333" width="17.28515625" style="1" bestFit="1" customWidth="1"/>
    <col min="3334" max="3334" width="15" style="1" customWidth="1"/>
    <col min="3335" max="3335" width="16.7109375" style="1" customWidth="1"/>
    <col min="3336" max="3336" width="14.7109375" style="1" customWidth="1"/>
    <col min="3337" max="3582" width="9.140625" style="1"/>
    <col min="3583" max="3583" width="0" style="1" hidden="1" customWidth="1"/>
    <col min="3584" max="3584" width="62.85546875" style="1" customWidth="1"/>
    <col min="3585" max="3586" width="17.28515625" style="1" bestFit="1" customWidth="1"/>
    <col min="3587" max="3587" width="15.7109375" style="1" customWidth="1"/>
    <col min="3588" max="3589" width="17.28515625" style="1" bestFit="1" customWidth="1"/>
    <col min="3590" max="3590" width="15" style="1" customWidth="1"/>
    <col min="3591" max="3591" width="16.7109375" style="1" customWidth="1"/>
    <col min="3592" max="3592" width="14.7109375" style="1" customWidth="1"/>
    <col min="3593" max="3838" width="9.140625" style="1"/>
    <col min="3839" max="3839" width="0" style="1" hidden="1" customWidth="1"/>
    <col min="3840" max="3840" width="62.85546875" style="1" customWidth="1"/>
    <col min="3841" max="3842" width="17.28515625" style="1" bestFit="1" customWidth="1"/>
    <col min="3843" max="3843" width="15.7109375" style="1" customWidth="1"/>
    <col min="3844" max="3845" width="17.28515625" style="1" bestFit="1" customWidth="1"/>
    <col min="3846" max="3846" width="15" style="1" customWidth="1"/>
    <col min="3847" max="3847" width="16.7109375" style="1" customWidth="1"/>
    <col min="3848" max="3848" width="14.7109375" style="1" customWidth="1"/>
    <col min="3849" max="4094" width="9.140625" style="1"/>
    <col min="4095" max="4095" width="0" style="1" hidden="1" customWidth="1"/>
    <col min="4096" max="4096" width="62.85546875" style="1" customWidth="1"/>
    <col min="4097" max="4098" width="17.28515625" style="1" bestFit="1" customWidth="1"/>
    <col min="4099" max="4099" width="15.7109375" style="1" customWidth="1"/>
    <col min="4100" max="4101" width="17.28515625" style="1" bestFit="1" customWidth="1"/>
    <col min="4102" max="4102" width="15" style="1" customWidth="1"/>
    <col min="4103" max="4103" width="16.7109375" style="1" customWidth="1"/>
    <col min="4104" max="4104" width="14.7109375" style="1" customWidth="1"/>
    <col min="4105" max="4350" width="9.140625" style="1"/>
    <col min="4351" max="4351" width="0" style="1" hidden="1" customWidth="1"/>
    <col min="4352" max="4352" width="62.85546875" style="1" customWidth="1"/>
    <col min="4353" max="4354" width="17.28515625" style="1" bestFit="1" customWidth="1"/>
    <col min="4355" max="4355" width="15.7109375" style="1" customWidth="1"/>
    <col min="4356" max="4357" width="17.28515625" style="1" bestFit="1" customWidth="1"/>
    <col min="4358" max="4358" width="15" style="1" customWidth="1"/>
    <col min="4359" max="4359" width="16.7109375" style="1" customWidth="1"/>
    <col min="4360" max="4360" width="14.7109375" style="1" customWidth="1"/>
    <col min="4361" max="4606" width="9.140625" style="1"/>
    <col min="4607" max="4607" width="0" style="1" hidden="1" customWidth="1"/>
    <col min="4608" max="4608" width="62.85546875" style="1" customWidth="1"/>
    <col min="4609" max="4610" width="17.28515625" style="1" bestFit="1" customWidth="1"/>
    <col min="4611" max="4611" width="15.7109375" style="1" customWidth="1"/>
    <col min="4612" max="4613" width="17.28515625" style="1" bestFit="1" customWidth="1"/>
    <col min="4614" max="4614" width="15" style="1" customWidth="1"/>
    <col min="4615" max="4615" width="16.7109375" style="1" customWidth="1"/>
    <col min="4616" max="4616" width="14.7109375" style="1" customWidth="1"/>
    <col min="4617" max="4862" width="9.140625" style="1"/>
    <col min="4863" max="4863" width="0" style="1" hidden="1" customWidth="1"/>
    <col min="4864" max="4864" width="62.85546875" style="1" customWidth="1"/>
    <col min="4865" max="4866" width="17.28515625" style="1" bestFit="1" customWidth="1"/>
    <col min="4867" max="4867" width="15.7109375" style="1" customWidth="1"/>
    <col min="4868" max="4869" width="17.28515625" style="1" bestFit="1" customWidth="1"/>
    <col min="4870" max="4870" width="15" style="1" customWidth="1"/>
    <col min="4871" max="4871" width="16.7109375" style="1" customWidth="1"/>
    <col min="4872" max="4872" width="14.7109375" style="1" customWidth="1"/>
    <col min="4873" max="5118" width="9.140625" style="1"/>
    <col min="5119" max="5119" width="0" style="1" hidden="1" customWidth="1"/>
    <col min="5120" max="5120" width="62.85546875" style="1" customWidth="1"/>
    <col min="5121" max="5122" width="17.28515625" style="1" bestFit="1" customWidth="1"/>
    <col min="5123" max="5123" width="15.7109375" style="1" customWidth="1"/>
    <col min="5124" max="5125" width="17.28515625" style="1" bestFit="1" customWidth="1"/>
    <col min="5126" max="5126" width="15" style="1" customWidth="1"/>
    <col min="5127" max="5127" width="16.7109375" style="1" customWidth="1"/>
    <col min="5128" max="5128" width="14.7109375" style="1" customWidth="1"/>
    <col min="5129" max="5374" width="9.140625" style="1"/>
    <col min="5375" max="5375" width="0" style="1" hidden="1" customWidth="1"/>
    <col min="5376" max="5376" width="62.85546875" style="1" customWidth="1"/>
    <col min="5377" max="5378" width="17.28515625" style="1" bestFit="1" customWidth="1"/>
    <col min="5379" max="5379" width="15.7109375" style="1" customWidth="1"/>
    <col min="5380" max="5381" width="17.28515625" style="1" bestFit="1" customWidth="1"/>
    <col min="5382" max="5382" width="15" style="1" customWidth="1"/>
    <col min="5383" max="5383" width="16.7109375" style="1" customWidth="1"/>
    <col min="5384" max="5384" width="14.7109375" style="1" customWidth="1"/>
    <col min="5385" max="5630" width="9.140625" style="1"/>
    <col min="5631" max="5631" width="0" style="1" hidden="1" customWidth="1"/>
    <col min="5632" max="5632" width="62.85546875" style="1" customWidth="1"/>
    <col min="5633" max="5634" width="17.28515625" style="1" bestFit="1" customWidth="1"/>
    <col min="5635" max="5635" width="15.7109375" style="1" customWidth="1"/>
    <col min="5636" max="5637" width="17.28515625" style="1" bestFit="1" customWidth="1"/>
    <col min="5638" max="5638" width="15" style="1" customWidth="1"/>
    <col min="5639" max="5639" width="16.7109375" style="1" customWidth="1"/>
    <col min="5640" max="5640" width="14.7109375" style="1" customWidth="1"/>
    <col min="5641" max="5886" width="9.140625" style="1"/>
    <col min="5887" max="5887" width="0" style="1" hidden="1" customWidth="1"/>
    <col min="5888" max="5888" width="62.85546875" style="1" customWidth="1"/>
    <col min="5889" max="5890" width="17.28515625" style="1" bestFit="1" customWidth="1"/>
    <col min="5891" max="5891" width="15.7109375" style="1" customWidth="1"/>
    <col min="5892" max="5893" width="17.28515625" style="1" bestFit="1" customWidth="1"/>
    <col min="5894" max="5894" width="15" style="1" customWidth="1"/>
    <col min="5895" max="5895" width="16.7109375" style="1" customWidth="1"/>
    <col min="5896" max="5896" width="14.7109375" style="1" customWidth="1"/>
    <col min="5897" max="6142" width="9.140625" style="1"/>
    <col min="6143" max="6143" width="0" style="1" hidden="1" customWidth="1"/>
    <col min="6144" max="6144" width="62.85546875" style="1" customWidth="1"/>
    <col min="6145" max="6146" width="17.28515625" style="1" bestFit="1" customWidth="1"/>
    <col min="6147" max="6147" width="15.7109375" style="1" customWidth="1"/>
    <col min="6148" max="6149" width="17.28515625" style="1" bestFit="1" customWidth="1"/>
    <col min="6150" max="6150" width="15" style="1" customWidth="1"/>
    <col min="6151" max="6151" width="16.7109375" style="1" customWidth="1"/>
    <col min="6152" max="6152" width="14.7109375" style="1" customWidth="1"/>
    <col min="6153" max="6398" width="9.140625" style="1"/>
    <col min="6399" max="6399" width="0" style="1" hidden="1" customWidth="1"/>
    <col min="6400" max="6400" width="62.85546875" style="1" customWidth="1"/>
    <col min="6401" max="6402" width="17.28515625" style="1" bestFit="1" customWidth="1"/>
    <col min="6403" max="6403" width="15.7109375" style="1" customWidth="1"/>
    <col min="6404" max="6405" width="17.28515625" style="1" bestFit="1" customWidth="1"/>
    <col min="6406" max="6406" width="15" style="1" customWidth="1"/>
    <col min="6407" max="6407" width="16.7109375" style="1" customWidth="1"/>
    <col min="6408" max="6408" width="14.7109375" style="1" customWidth="1"/>
    <col min="6409" max="6654" width="9.140625" style="1"/>
    <col min="6655" max="6655" width="0" style="1" hidden="1" customWidth="1"/>
    <col min="6656" max="6656" width="62.85546875" style="1" customWidth="1"/>
    <col min="6657" max="6658" width="17.28515625" style="1" bestFit="1" customWidth="1"/>
    <col min="6659" max="6659" width="15.7109375" style="1" customWidth="1"/>
    <col min="6660" max="6661" width="17.28515625" style="1" bestFit="1" customWidth="1"/>
    <col min="6662" max="6662" width="15" style="1" customWidth="1"/>
    <col min="6663" max="6663" width="16.7109375" style="1" customWidth="1"/>
    <col min="6664" max="6664" width="14.7109375" style="1" customWidth="1"/>
    <col min="6665" max="6910" width="9.140625" style="1"/>
    <col min="6911" max="6911" width="0" style="1" hidden="1" customWidth="1"/>
    <col min="6912" max="6912" width="62.85546875" style="1" customWidth="1"/>
    <col min="6913" max="6914" width="17.28515625" style="1" bestFit="1" customWidth="1"/>
    <col min="6915" max="6915" width="15.7109375" style="1" customWidth="1"/>
    <col min="6916" max="6917" width="17.28515625" style="1" bestFit="1" customWidth="1"/>
    <col min="6918" max="6918" width="15" style="1" customWidth="1"/>
    <col min="6919" max="6919" width="16.7109375" style="1" customWidth="1"/>
    <col min="6920" max="6920" width="14.7109375" style="1" customWidth="1"/>
    <col min="6921" max="7166" width="9.140625" style="1"/>
    <col min="7167" max="7167" width="0" style="1" hidden="1" customWidth="1"/>
    <col min="7168" max="7168" width="62.85546875" style="1" customWidth="1"/>
    <col min="7169" max="7170" width="17.28515625" style="1" bestFit="1" customWidth="1"/>
    <col min="7171" max="7171" width="15.7109375" style="1" customWidth="1"/>
    <col min="7172" max="7173" width="17.28515625" style="1" bestFit="1" customWidth="1"/>
    <col min="7174" max="7174" width="15" style="1" customWidth="1"/>
    <col min="7175" max="7175" width="16.7109375" style="1" customWidth="1"/>
    <col min="7176" max="7176" width="14.7109375" style="1" customWidth="1"/>
    <col min="7177" max="7422" width="9.140625" style="1"/>
    <col min="7423" max="7423" width="0" style="1" hidden="1" customWidth="1"/>
    <col min="7424" max="7424" width="62.85546875" style="1" customWidth="1"/>
    <col min="7425" max="7426" width="17.28515625" style="1" bestFit="1" customWidth="1"/>
    <col min="7427" max="7427" width="15.7109375" style="1" customWidth="1"/>
    <col min="7428" max="7429" width="17.28515625" style="1" bestFit="1" customWidth="1"/>
    <col min="7430" max="7430" width="15" style="1" customWidth="1"/>
    <col min="7431" max="7431" width="16.7109375" style="1" customWidth="1"/>
    <col min="7432" max="7432" width="14.7109375" style="1" customWidth="1"/>
    <col min="7433" max="7678" width="9.140625" style="1"/>
    <col min="7679" max="7679" width="0" style="1" hidden="1" customWidth="1"/>
    <col min="7680" max="7680" width="62.85546875" style="1" customWidth="1"/>
    <col min="7681" max="7682" width="17.28515625" style="1" bestFit="1" customWidth="1"/>
    <col min="7683" max="7683" width="15.7109375" style="1" customWidth="1"/>
    <col min="7684" max="7685" width="17.28515625" style="1" bestFit="1" customWidth="1"/>
    <col min="7686" max="7686" width="15" style="1" customWidth="1"/>
    <col min="7687" max="7687" width="16.7109375" style="1" customWidth="1"/>
    <col min="7688" max="7688" width="14.7109375" style="1" customWidth="1"/>
    <col min="7689" max="7934" width="9.140625" style="1"/>
    <col min="7935" max="7935" width="0" style="1" hidden="1" customWidth="1"/>
    <col min="7936" max="7936" width="62.85546875" style="1" customWidth="1"/>
    <col min="7937" max="7938" width="17.28515625" style="1" bestFit="1" customWidth="1"/>
    <col min="7939" max="7939" width="15.7109375" style="1" customWidth="1"/>
    <col min="7940" max="7941" width="17.28515625" style="1" bestFit="1" customWidth="1"/>
    <col min="7942" max="7942" width="15" style="1" customWidth="1"/>
    <col min="7943" max="7943" width="16.7109375" style="1" customWidth="1"/>
    <col min="7944" max="7944" width="14.7109375" style="1" customWidth="1"/>
    <col min="7945" max="8190" width="9.140625" style="1"/>
    <col min="8191" max="8191" width="0" style="1" hidden="1" customWidth="1"/>
    <col min="8192" max="8192" width="62.85546875" style="1" customWidth="1"/>
    <col min="8193" max="8194" width="17.28515625" style="1" bestFit="1" customWidth="1"/>
    <col min="8195" max="8195" width="15.7109375" style="1" customWidth="1"/>
    <col min="8196" max="8197" width="17.28515625" style="1" bestFit="1" customWidth="1"/>
    <col min="8198" max="8198" width="15" style="1" customWidth="1"/>
    <col min="8199" max="8199" width="16.7109375" style="1" customWidth="1"/>
    <col min="8200" max="8200" width="14.7109375" style="1" customWidth="1"/>
    <col min="8201" max="8446" width="9.140625" style="1"/>
    <col min="8447" max="8447" width="0" style="1" hidden="1" customWidth="1"/>
    <col min="8448" max="8448" width="62.85546875" style="1" customWidth="1"/>
    <col min="8449" max="8450" width="17.28515625" style="1" bestFit="1" customWidth="1"/>
    <col min="8451" max="8451" width="15.7109375" style="1" customWidth="1"/>
    <col min="8452" max="8453" width="17.28515625" style="1" bestFit="1" customWidth="1"/>
    <col min="8454" max="8454" width="15" style="1" customWidth="1"/>
    <col min="8455" max="8455" width="16.7109375" style="1" customWidth="1"/>
    <col min="8456" max="8456" width="14.7109375" style="1" customWidth="1"/>
    <col min="8457" max="8702" width="9.140625" style="1"/>
    <col min="8703" max="8703" width="0" style="1" hidden="1" customWidth="1"/>
    <col min="8704" max="8704" width="62.85546875" style="1" customWidth="1"/>
    <col min="8705" max="8706" width="17.28515625" style="1" bestFit="1" customWidth="1"/>
    <col min="8707" max="8707" width="15.7109375" style="1" customWidth="1"/>
    <col min="8708" max="8709" width="17.28515625" style="1" bestFit="1" customWidth="1"/>
    <col min="8710" max="8710" width="15" style="1" customWidth="1"/>
    <col min="8711" max="8711" width="16.7109375" style="1" customWidth="1"/>
    <col min="8712" max="8712" width="14.7109375" style="1" customWidth="1"/>
    <col min="8713" max="8958" width="9.140625" style="1"/>
    <col min="8959" max="8959" width="0" style="1" hidden="1" customWidth="1"/>
    <col min="8960" max="8960" width="62.85546875" style="1" customWidth="1"/>
    <col min="8961" max="8962" width="17.28515625" style="1" bestFit="1" customWidth="1"/>
    <col min="8963" max="8963" width="15.7109375" style="1" customWidth="1"/>
    <col min="8964" max="8965" width="17.28515625" style="1" bestFit="1" customWidth="1"/>
    <col min="8966" max="8966" width="15" style="1" customWidth="1"/>
    <col min="8967" max="8967" width="16.7109375" style="1" customWidth="1"/>
    <col min="8968" max="8968" width="14.7109375" style="1" customWidth="1"/>
    <col min="8969" max="9214" width="9.140625" style="1"/>
    <col min="9215" max="9215" width="0" style="1" hidden="1" customWidth="1"/>
    <col min="9216" max="9216" width="62.85546875" style="1" customWidth="1"/>
    <col min="9217" max="9218" width="17.28515625" style="1" bestFit="1" customWidth="1"/>
    <col min="9219" max="9219" width="15.7109375" style="1" customWidth="1"/>
    <col min="9220" max="9221" width="17.28515625" style="1" bestFit="1" customWidth="1"/>
    <col min="9222" max="9222" width="15" style="1" customWidth="1"/>
    <col min="9223" max="9223" width="16.7109375" style="1" customWidth="1"/>
    <col min="9224" max="9224" width="14.7109375" style="1" customWidth="1"/>
    <col min="9225" max="9470" width="9.140625" style="1"/>
    <col min="9471" max="9471" width="0" style="1" hidden="1" customWidth="1"/>
    <col min="9472" max="9472" width="62.85546875" style="1" customWidth="1"/>
    <col min="9473" max="9474" width="17.28515625" style="1" bestFit="1" customWidth="1"/>
    <col min="9475" max="9475" width="15.7109375" style="1" customWidth="1"/>
    <col min="9476" max="9477" width="17.28515625" style="1" bestFit="1" customWidth="1"/>
    <col min="9478" max="9478" width="15" style="1" customWidth="1"/>
    <col min="9479" max="9479" width="16.7109375" style="1" customWidth="1"/>
    <col min="9480" max="9480" width="14.7109375" style="1" customWidth="1"/>
    <col min="9481" max="9726" width="9.140625" style="1"/>
    <col min="9727" max="9727" width="0" style="1" hidden="1" customWidth="1"/>
    <col min="9728" max="9728" width="62.85546875" style="1" customWidth="1"/>
    <col min="9729" max="9730" width="17.28515625" style="1" bestFit="1" customWidth="1"/>
    <col min="9731" max="9731" width="15.7109375" style="1" customWidth="1"/>
    <col min="9732" max="9733" width="17.28515625" style="1" bestFit="1" customWidth="1"/>
    <col min="9734" max="9734" width="15" style="1" customWidth="1"/>
    <col min="9735" max="9735" width="16.7109375" style="1" customWidth="1"/>
    <col min="9736" max="9736" width="14.7109375" style="1" customWidth="1"/>
    <col min="9737" max="9982" width="9.140625" style="1"/>
    <col min="9983" max="9983" width="0" style="1" hidden="1" customWidth="1"/>
    <col min="9984" max="9984" width="62.85546875" style="1" customWidth="1"/>
    <col min="9985" max="9986" width="17.28515625" style="1" bestFit="1" customWidth="1"/>
    <col min="9987" max="9987" width="15.7109375" style="1" customWidth="1"/>
    <col min="9988" max="9989" width="17.28515625" style="1" bestFit="1" customWidth="1"/>
    <col min="9990" max="9990" width="15" style="1" customWidth="1"/>
    <col min="9991" max="9991" width="16.7109375" style="1" customWidth="1"/>
    <col min="9992" max="9992" width="14.7109375" style="1" customWidth="1"/>
    <col min="9993" max="10238" width="9.140625" style="1"/>
    <col min="10239" max="10239" width="0" style="1" hidden="1" customWidth="1"/>
    <col min="10240" max="10240" width="62.85546875" style="1" customWidth="1"/>
    <col min="10241" max="10242" width="17.28515625" style="1" bestFit="1" customWidth="1"/>
    <col min="10243" max="10243" width="15.7109375" style="1" customWidth="1"/>
    <col min="10244" max="10245" width="17.28515625" style="1" bestFit="1" customWidth="1"/>
    <col min="10246" max="10246" width="15" style="1" customWidth="1"/>
    <col min="10247" max="10247" width="16.7109375" style="1" customWidth="1"/>
    <col min="10248" max="10248" width="14.7109375" style="1" customWidth="1"/>
    <col min="10249" max="10494" width="9.140625" style="1"/>
    <col min="10495" max="10495" width="0" style="1" hidden="1" customWidth="1"/>
    <col min="10496" max="10496" width="62.85546875" style="1" customWidth="1"/>
    <col min="10497" max="10498" width="17.28515625" style="1" bestFit="1" customWidth="1"/>
    <col min="10499" max="10499" width="15.7109375" style="1" customWidth="1"/>
    <col min="10500" max="10501" width="17.28515625" style="1" bestFit="1" customWidth="1"/>
    <col min="10502" max="10502" width="15" style="1" customWidth="1"/>
    <col min="10503" max="10503" width="16.7109375" style="1" customWidth="1"/>
    <col min="10504" max="10504" width="14.7109375" style="1" customWidth="1"/>
    <col min="10505" max="10750" width="9.140625" style="1"/>
    <col min="10751" max="10751" width="0" style="1" hidden="1" customWidth="1"/>
    <col min="10752" max="10752" width="62.85546875" style="1" customWidth="1"/>
    <col min="10753" max="10754" width="17.28515625" style="1" bestFit="1" customWidth="1"/>
    <col min="10755" max="10755" width="15.7109375" style="1" customWidth="1"/>
    <col min="10756" max="10757" width="17.28515625" style="1" bestFit="1" customWidth="1"/>
    <col min="10758" max="10758" width="15" style="1" customWidth="1"/>
    <col min="10759" max="10759" width="16.7109375" style="1" customWidth="1"/>
    <col min="10760" max="10760" width="14.7109375" style="1" customWidth="1"/>
    <col min="10761" max="11006" width="9.140625" style="1"/>
    <col min="11007" max="11007" width="0" style="1" hidden="1" customWidth="1"/>
    <col min="11008" max="11008" width="62.85546875" style="1" customWidth="1"/>
    <col min="11009" max="11010" width="17.28515625" style="1" bestFit="1" customWidth="1"/>
    <col min="11011" max="11011" width="15.7109375" style="1" customWidth="1"/>
    <col min="11012" max="11013" width="17.28515625" style="1" bestFit="1" customWidth="1"/>
    <col min="11014" max="11014" width="15" style="1" customWidth="1"/>
    <col min="11015" max="11015" width="16.7109375" style="1" customWidth="1"/>
    <col min="11016" max="11016" width="14.7109375" style="1" customWidth="1"/>
    <col min="11017" max="11262" width="9.140625" style="1"/>
    <col min="11263" max="11263" width="0" style="1" hidden="1" customWidth="1"/>
    <col min="11264" max="11264" width="62.85546875" style="1" customWidth="1"/>
    <col min="11265" max="11266" width="17.28515625" style="1" bestFit="1" customWidth="1"/>
    <col min="11267" max="11267" width="15.7109375" style="1" customWidth="1"/>
    <col min="11268" max="11269" width="17.28515625" style="1" bestFit="1" customWidth="1"/>
    <col min="11270" max="11270" width="15" style="1" customWidth="1"/>
    <col min="11271" max="11271" width="16.7109375" style="1" customWidth="1"/>
    <col min="11272" max="11272" width="14.7109375" style="1" customWidth="1"/>
    <col min="11273" max="11518" width="9.140625" style="1"/>
    <col min="11519" max="11519" width="0" style="1" hidden="1" customWidth="1"/>
    <col min="11520" max="11520" width="62.85546875" style="1" customWidth="1"/>
    <col min="11521" max="11522" width="17.28515625" style="1" bestFit="1" customWidth="1"/>
    <col min="11523" max="11523" width="15.7109375" style="1" customWidth="1"/>
    <col min="11524" max="11525" width="17.28515625" style="1" bestFit="1" customWidth="1"/>
    <col min="11526" max="11526" width="15" style="1" customWidth="1"/>
    <col min="11527" max="11527" width="16.7109375" style="1" customWidth="1"/>
    <col min="11528" max="11528" width="14.7109375" style="1" customWidth="1"/>
    <col min="11529" max="11774" width="9.140625" style="1"/>
    <col min="11775" max="11775" width="0" style="1" hidden="1" customWidth="1"/>
    <col min="11776" max="11776" width="62.85546875" style="1" customWidth="1"/>
    <col min="11777" max="11778" width="17.28515625" style="1" bestFit="1" customWidth="1"/>
    <col min="11779" max="11779" width="15.7109375" style="1" customWidth="1"/>
    <col min="11780" max="11781" width="17.28515625" style="1" bestFit="1" customWidth="1"/>
    <col min="11782" max="11782" width="15" style="1" customWidth="1"/>
    <col min="11783" max="11783" width="16.7109375" style="1" customWidth="1"/>
    <col min="11784" max="11784" width="14.7109375" style="1" customWidth="1"/>
    <col min="11785" max="12030" width="9.140625" style="1"/>
    <col min="12031" max="12031" width="0" style="1" hidden="1" customWidth="1"/>
    <col min="12032" max="12032" width="62.85546875" style="1" customWidth="1"/>
    <col min="12033" max="12034" width="17.28515625" style="1" bestFit="1" customWidth="1"/>
    <col min="12035" max="12035" width="15.7109375" style="1" customWidth="1"/>
    <col min="12036" max="12037" width="17.28515625" style="1" bestFit="1" customWidth="1"/>
    <col min="12038" max="12038" width="15" style="1" customWidth="1"/>
    <col min="12039" max="12039" width="16.7109375" style="1" customWidth="1"/>
    <col min="12040" max="12040" width="14.7109375" style="1" customWidth="1"/>
    <col min="12041" max="12286" width="9.140625" style="1"/>
    <col min="12287" max="12287" width="0" style="1" hidden="1" customWidth="1"/>
    <col min="12288" max="12288" width="62.85546875" style="1" customWidth="1"/>
    <col min="12289" max="12290" width="17.28515625" style="1" bestFit="1" customWidth="1"/>
    <col min="12291" max="12291" width="15.7109375" style="1" customWidth="1"/>
    <col min="12292" max="12293" width="17.28515625" style="1" bestFit="1" customWidth="1"/>
    <col min="12294" max="12294" width="15" style="1" customWidth="1"/>
    <col min="12295" max="12295" width="16.7109375" style="1" customWidth="1"/>
    <col min="12296" max="12296" width="14.7109375" style="1" customWidth="1"/>
    <col min="12297" max="12542" width="9.140625" style="1"/>
    <col min="12543" max="12543" width="0" style="1" hidden="1" customWidth="1"/>
    <col min="12544" max="12544" width="62.85546875" style="1" customWidth="1"/>
    <col min="12545" max="12546" width="17.28515625" style="1" bestFit="1" customWidth="1"/>
    <col min="12547" max="12547" width="15.7109375" style="1" customWidth="1"/>
    <col min="12548" max="12549" width="17.28515625" style="1" bestFit="1" customWidth="1"/>
    <col min="12550" max="12550" width="15" style="1" customWidth="1"/>
    <col min="12551" max="12551" width="16.7109375" style="1" customWidth="1"/>
    <col min="12552" max="12552" width="14.7109375" style="1" customWidth="1"/>
    <col min="12553" max="12798" width="9.140625" style="1"/>
    <col min="12799" max="12799" width="0" style="1" hidden="1" customWidth="1"/>
    <col min="12800" max="12800" width="62.85546875" style="1" customWidth="1"/>
    <col min="12801" max="12802" width="17.28515625" style="1" bestFit="1" customWidth="1"/>
    <col min="12803" max="12803" width="15.7109375" style="1" customWidth="1"/>
    <col min="12804" max="12805" width="17.28515625" style="1" bestFit="1" customWidth="1"/>
    <col min="12806" max="12806" width="15" style="1" customWidth="1"/>
    <col min="12807" max="12807" width="16.7109375" style="1" customWidth="1"/>
    <col min="12808" max="12808" width="14.7109375" style="1" customWidth="1"/>
    <col min="12809" max="13054" width="9.140625" style="1"/>
    <col min="13055" max="13055" width="0" style="1" hidden="1" customWidth="1"/>
    <col min="13056" max="13056" width="62.85546875" style="1" customWidth="1"/>
    <col min="13057" max="13058" width="17.28515625" style="1" bestFit="1" customWidth="1"/>
    <col min="13059" max="13059" width="15.7109375" style="1" customWidth="1"/>
    <col min="13060" max="13061" width="17.28515625" style="1" bestFit="1" customWidth="1"/>
    <col min="13062" max="13062" width="15" style="1" customWidth="1"/>
    <col min="13063" max="13063" width="16.7109375" style="1" customWidth="1"/>
    <col min="13064" max="13064" width="14.7109375" style="1" customWidth="1"/>
    <col min="13065" max="13310" width="9.140625" style="1"/>
    <col min="13311" max="13311" width="0" style="1" hidden="1" customWidth="1"/>
    <col min="13312" max="13312" width="62.85546875" style="1" customWidth="1"/>
    <col min="13313" max="13314" width="17.28515625" style="1" bestFit="1" customWidth="1"/>
    <col min="13315" max="13315" width="15.7109375" style="1" customWidth="1"/>
    <col min="13316" max="13317" width="17.28515625" style="1" bestFit="1" customWidth="1"/>
    <col min="13318" max="13318" width="15" style="1" customWidth="1"/>
    <col min="13319" max="13319" width="16.7109375" style="1" customWidth="1"/>
    <col min="13320" max="13320" width="14.7109375" style="1" customWidth="1"/>
    <col min="13321" max="13566" width="9.140625" style="1"/>
    <col min="13567" max="13567" width="0" style="1" hidden="1" customWidth="1"/>
    <col min="13568" max="13568" width="62.85546875" style="1" customWidth="1"/>
    <col min="13569" max="13570" width="17.28515625" style="1" bestFit="1" customWidth="1"/>
    <col min="13571" max="13571" width="15.7109375" style="1" customWidth="1"/>
    <col min="13572" max="13573" width="17.28515625" style="1" bestFit="1" customWidth="1"/>
    <col min="13574" max="13574" width="15" style="1" customWidth="1"/>
    <col min="13575" max="13575" width="16.7109375" style="1" customWidth="1"/>
    <col min="13576" max="13576" width="14.7109375" style="1" customWidth="1"/>
    <col min="13577" max="13822" width="9.140625" style="1"/>
    <col min="13823" max="13823" width="0" style="1" hidden="1" customWidth="1"/>
    <col min="13824" max="13824" width="62.85546875" style="1" customWidth="1"/>
    <col min="13825" max="13826" width="17.28515625" style="1" bestFit="1" customWidth="1"/>
    <col min="13827" max="13827" width="15.7109375" style="1" customWidth="1"/>
    <col min="13828" max="13829" width="17.28515625" style="1" bestFit="1" customWidth="1"/>
    <col min="13830" max="13830" width="15" style="1" customWidth="1"/>
    <col min="13831" max="13831" width="16.7109375" style="1" customWidth="1"/>
    <col min="13832" max="13832" width="14.7109375" style="1" customWidth="1"/>
    <col min="13833" max="14078" width="9.140625" style="1"/>
    <col min="14079" max="14079" width="0" style="1" hidden="1" customWidth="1"/>
    <col min="14080" max="14080" width="62.85546875" style="1" customWidth="1"/>
    <col min="14081" max="14082" width="17.28515625" style="1" bestFit="1" customWidth="1"/>
    <col min="14083" max="14083" width="15.7109375" style="1" customWidth="1"/>
    <col min="14084" max="14085" width="17.28515625" style="1" bestFit="1" customWidth="1"/>
    <col min="14086" max="14086" width="15" style="1" customWidth="1"/>
    <col min="14087" max="14087" width="16.7109375" style="1" customWidth="1"/>
    <col min="14088" max="14088" width="14.7109375" style="1" customWidth="1"/>
    <col min="14089" max="14334" width="9.140625" style="1"/>
    <col min="14335" max="14335" width="0" style="1" hidden="1" customWidth="1"/>
    <col min="14336" max="14336" width="62.85546875" style="1" customWidth="1"/>
    <col min="14337" max="14338" width="17.28515625" style="1" bestFit="1" customWidth="1"/>
    <col min="14339" max="14339" width="15.7109375" style="1" customWidth="1"/>
    <col min="14340" max="14341" width="17.28515625" style="1" bestFit="1" customWidth="1"/>
    <col min="14342" max="14342" width="15" style="1" customWidth="1"/>
    <col min="14343" max="14343" width="16.7109375" style="1" customWidth="1"/>
    <col min="14344" max="14344" width="14.7109375" style="1" customWidth="1"/>
    <col min="14345" max="14590" width="9.140625" style="1"/>
    <col min="14591" max="14591" width="0" style="1" hidden="1" customWidth="1"/>
    <col min="14592" max="14592" width="62.85546875" style="1" customWidth="1"/>
    <col min="14593" max="14594" width="17.28515625" style="1" bestFit="1" customWidth="1"/>
    <col min="14595" max="14595" width="15.7109375" style="1" customWidth="1"/>
    <col min="14596" max="14597" width="17.28515625" style="1" bestFit="1" customWidth="1"/>
    <col min="14598" max="14598" width="15" style="1" customWidth="1"/>
    <col min="14599" max="14599" width="16.7109375" style="1" customWidth="1"/>
    <col min="14600" max="14600" width="14.7109375" style="1" customWidth="1"/>
    <col min="14601" max="14846" width="9.140625" style="1"/>
    <col min="14847" max="14847" width="0" style="1" hidden="1" customWidth="1"/>
    <col min="14848" max="14848" width="62.85546875" style="1" customWidth="1"/>
    <col min="14849" max="14850" width="17.28515625" style="1" bestFit="1" customWidth="1"/>
    <col min="14851" max="14851" width="15.7109375" style="1" customWidth="1"/>
    <col min="14852" max="14853" width="17.28515625" style="1" bestFit="1" customWidth="1"/>
    <col min="14854" max="14854" width="15" style="1" customWidth="1"/>
    <col min="14855" max="14855" width="16.7109375" style="1" customWidth="1"/>
    <col min="14856" max="14856" width="14.7109375" style="1" customWidth="1"/>
    <col min="14857" max="15102" width="9.140625" style="1"/>
    <col min="15103" max="15103" width="0" style="1" hidden="1" customWidth="1"/>
    <col min="15104" max="15104" width="62.85546875" style="1" customWidth="1"/>
    <col min="15105" max="15106" width="17.28515625" style="1" bestFit="1" customWidth="1"/>
    <col min="15107" max="15107" width="15.7109375" style="1" customWidth="1"/>
    <col min="15108" max="15109" width="17.28515625" style="1" bestFit="1" customWidth="1"/>
    <col min="15110" max="15110" width="15" style="1" customWidth="1"/>
    <col min="15111" max="15111" width="16.7109375" style="1" customWidth="1"/>
    <col min="15112" max="15112" width="14.7109375" style="1" customWidth="1"/>
    <col min="15113" max="15358" width="9.140625" style="1"/>
    <col min="15359" max="15359" width="0" style="1" hidden="1" customWidth="1"/>
    <col min="15360" max="15360" width="62.85546875" style="1" customWidth="1"/>
    <col min="15361" max="15362" width="17.28515625" style="1" bestFit="1" customWidth="1"/>
    <col min="15363" max="15363" width="15.7109375" style="1" customWidth="1"/>
    <col min="15364" max="15365" width="17.28515625" style="1" bestFit="1" customWidth="1"/>
    <col min="15366" max="15366" width="15" style="1" customWidth="1"/>
    <col min="15367" max="15367" width="16.7109375" style="1" customWidth="1"/>
    <col min="15368" max="15368" width="14.7109375" style="1" customWidth="1"/>
    <col min="15369" max="15614" width="9.140625" style="1"/>
    <col min="15615" max="15615" width="0" style="1" hidden="1" customWidth="1"/>
    <col min="15616" max="15616" width="62.85546875" style="1" customWidth="1"/>
    <col min="15617" max="15618" width="17.28515625" style="1" bestFit="1" customWidth="1"/>
    <col min="15619" max="15619" width="15.7109375" style="1" customWidth="1"/>
    <col min="15620" max="15621" width="17.28515625" style="1" bestFit="1" customWidth="1"/>
    <col min="15622" max="15622" width="15" style="1" customWidth="1"/>
    <col min="15623" max="15623" width="16.7109375" style="1" customWidth="1"/>
    <col min="15624" max="15624" width="14.7109375" style="1" customWidth="1"/>
    <col min="15625" max="15870" width="9.140625" style="1"/>
    <col min="15871" max="15871" width="0" style="1" hidden="1" customWidth="1"/>
    <col min="15872" max="15872" width="62.85546875" style="1" customWidth="1"/>
    <col min="15873" max="15874" width="17.28515625" style="1" bestFit="1" customWidth="1"/>
    <col min="15875" max="15875" width="15.7109375" style="1" customWidth="1"/>
    <col min="15876" max="15877" width="17.28515625" style="1" bestFit="1" customWidth="1"/>
    <col min="15878" max="15878" width="15" style="1" customWidth="1"/>
    <col min="15879" max="15879" width="16.7109375" style="1" customWidth="1"/>
    <col min="15880" max="15880" width="14.7109375" style="1" customWidth="1"/>
    <col min="15881" max="16126" width="9.140625" style="1"/>
    <col min="16127" max="16127" width="0" style="1" hidden="1" customWidth="1"/>
    <col min="16128" max="16128" width="62.85546875" style="1" customWidth="1"/>
    <col min="16129" max="16130" width="17.28515625" style="1" bestFit="1" customWidth="1"/>
    <col min="16131" max="16131" width="15.7109375" style="1" customWidth="1"/>
    <col min="16132" max="16133" width="17.28515625" style="1" bestFit="1" customWidth="1"/>
    <col min="16134" max="16134" width="15" style="1" customWidth="1"/>
    <col min="16135" max="16135" width="16.7109375" style="1" customWidth="1"/>
    <col min="16136" max="16136" width="14.7109375" style="1" customWidth="1"/>
    <col min="16137" max="16384" width="9.140625" style="1"/>
  </cols>
  <sheetData>
    <row r="1" spans="1:8" ht="35.25" customHeight="1">
      <c r="A1" s="72" t="s">
        <v>55</v>
      </c>
      <c r="B1" s="72"/>
      <c r="C1" s="72"/>
      <c r="D1" s="72"/>
      <c r="E1" s="72"/>
      <c r="F1" s="72"/>
      <c r="G1" s="72"/>
      <c r="H1" s="72"/>
    </row>
    <row r="2" spans="1:8" ht="37.5" customHeight="1">
      <c r="A2" s="73" t="s">
        <v>0</v>
      </c>
      <c r="B2" s="74" t="s">
        <v>51</v>
      </c>
      <c r="C2" s="74"/>
      <c r="D2" s="75" t="s">
        <v>52</v>
      </c>
      <c r="E2" s="76" t="s">
        <v>44</v>
      </c>
      <c r="F2" s="73" t="s">
        <v>53</v>
      </c>
      <c r="G2" s="74" t="s">
        <v>46</v>
      </c>
      <c r="H2" s="74"/>
    </row>
    <row r="3" spans="1:8" ht="51" customHeight="1">
      <c r="A3" s="73"/>
      <c r="B3" s="42" t="s">
        <v>38</v>
      </c>
      <c r="C3" s="41" t="s">
        <v>39</v>
      </c>
      <c r="D3" s="75"/>
      <c r="E3" s="77"/>
      <c r="F3" s="73"/>
      <c r="G3" s="41" t="s">
        <v>40</v>
      </c>
      <c r="H3" s="6" t="s">
        <v>41</v>
      </c>
    </row>
    <row r="4" spans="1:8" s="2" customFormat="1" ht="15" customHeight="1">
      <c r="A4" s="7" t="s">
        <v>1</v>
      </c>
      <c r="B4" s="17">
        <f>B5+B33</f>
        <v>2407305358.96</v>
      </c>
      <c r="C4" s="17">
        <f>C5+C33</f>
        <v>2452351062.8000002</v>
      </c>
      <c r="D4" s="18">
        <f>D5+D33</f>
        <v>491493239.94999993</v>
      </c>
      <c r="E4" s="19">
        <f>E5+E33</f>
        <v>495265779.79000008</v>
      </c>
      <c r="F4" s="20">
        <f>D4/E4*100</f>
        <v>99.23827972899727</v>
      </c>
      <c r="G4" s="20">
        <f>D4/B4*100</f>
        <v>20.41673849645456</v>
      </c>
      <c r="H4" s="21">
        <f>D4/C4*100</f>
        <v>20.041716188416832</v>
      </c>
    </row>
    <row r="5" spans="1:8" s="2" customFormat="1" ht="15" customHeight="1" outlineLevel="1">
      <c r="A5" s="7" t="s">
        <v>2</v>
      </c>
      <c r="B5" s="22">
        <f>B6+B20</f>
        <v>613584886.93000007</v>
      </c>
      <c r="C5" s="22">
        <f>C6+C20</f>
        <v>613584886.93000007</v>
      </c>
      <c r="D5" s="18">
        <f>D6+D20</f>
        <v>137701514.41</v>
      </c>
      <c r="E5" s="23">
        <f>E6+E20</f>
        <v>91074010.560000017</v>
      </c>
      <c r="F5" s="24">
        <f t="shared" ref="F5:F42" si="0">D5/E5*100</f>
        <v>151.19737624739994</v>
      </c>
      <c r="G5" s="24">
        <f t="shared" ref="G5:G42" si="1">D5/B5*100</f>
        <v>22.442129417328605</v>
      </c>
      <c r="H5" s="21">
        <f t="shared" ref="H5:H42" si="2">D5/C5*100</f>
        <v>22.442129417328605</v>
      </c>
    </row>
    <row r="6" spans="1:8" s="2" customFormat="1" ht="15" customHeight="1" outlineLevel="1">
      <c r="A6" s="7" t="s">
        <v>3</v>
      </c>
      <c r="B6" s="22">
        <f>B7+B10+B11+B17+B18+B19</f>
        <v>564893408.18000007</v>
      </c>
      <c r="C6" s="22">
        <f>C7+C10+C11+C17+C18+C19</f>
        <v>564893408.18000007</v>
      </c>
      <c r="D6" s="18">
        <f>D7+D10+D11+D17+D18+D19</f>
        <v>125532706.53</v>
      </c>
      <c r="E6" s="23">
        <f>E7+E10+E11+E17+E18+E19</f>
        <v>77074399.190000013</v>
      </c>
      <c r="F6" s="24">
        <f t="shared" si="0"/>
        <v>162.87211817317311</v>
      </c>
      <c r="G6" s="24">
        <f t="shared" si="1"/>
        <v>22.222370576857521</v>
      </c>
      <c r="H6" s="21">
        <f t="shared" si="2"/>
        <v>22.222370576857521</v>
      </c>
    </row>
    <row r="7" spans="1:8" ht="15" customHeight="1" outlineLevel="2">
      <c r="A7" s="9" t="s">
        <v>4</v>
      </c>
      <c r="B7" s="25">
        <f>B8+B9</f>
        <v>390828823</v>
      </c>
      <c r="C7" s="25">
        <f>C8+C9</f>
        <v>390828823</v>
      </c>
      <c r="D7" s="16">
        <f>D8+D9</f>
        <v>85911326.160000011</v>
      </c>
      <c r="E7" s="16">
        <f>E8+E9</f>
        <v>52581063.969999999</v>
      </c>
      <c r="F7" s="20">
        <f t="shared" si="0"/>
        <v>163.38833730906723</v>
      </c>
      <c r="G7" s="20">
        <f t="shared" si="1"/>
        <v>21.981829666641556</v>
      </c>
      <c r="H7" s="21">
        <f t="shared" si="2"/>
        <v>21.981829666641556</v>
      </c>
    </row>
    <row r="8" spans="1:8" ht="15" customHeight="1" outlineLevel="3">
      <c r="A8" s="9" t="s">
        <v>5</v>
      </c>
      <c r="B8" s="25">
        <v>9244995</v>
      </c>
      <c r="C8" s="25">
        <v>9244995</v>
      </c>
      <c r="D8" s="16">
        <v>2429766.04</v>
      </c>
      <c r="E8" s="16">
        <v>2531341.9700000002</v>
      </c>
      <c r="F8" s="20">
        <f t="shared" si="0"/>
        <v>95.987269550940994</v>
      </c>
      <c r="G8" s="20">
        <f t="shared" si="1"/>
        <v>26.281961645192887</v>
      </c>
      <c r="H8" s="21">
        <f t="shared" si="2"/>
        <v>26.281961645192887</v>
      </c>
    </row>
    <row r="9" spans="1:8" ht="15" customHeight="1" outlineLevel="3">
      <c r="A9" s="9" t="s">
        <v>6</v>
      </c>
      <c r="B9" s="25">
        <v>381583828</v>
      </c>
      <c r="C9" s="25">
        <v>381583828</v>
      </c>
      <c r="D9" s="16">
        <v>83481560.120000005</v>
      </c>
      <c r="E9" s="16">
        <v>50049722</v>
      </c>
      <c r="F9" s="20">
        <f t="shared" si="0"/>
        <v>166.79725038232979</v>
      </c>
      <c r="G9" s="20">
        <f t="shared" si="1"/>
        <v>21.877646271738747</v>
      </c>
      <c r="H9" s="21">
        <f t="shared" si="2"/>
        <v>21.877646271738747</v>
      </c>
    </row>
    <row r="10" spans="1:8" ht="25.5" outlineLevel="2">
      <c r="A10" s="9" t="s">
        <v>7</v>
      </c>
      <c r="B10" s="25">
        <v>37461974.380000003</v>
      </c>
      <c r="C10" s="25">
        <v>37461974.380000003</v>
      </c>
      <c r="D10" s="16">
        <v>9526799.4700000007</v>
      </c>
      <c r="E10" s="16">
        <v>8858947.8300000001</v>
      </c>
      <c r="F10" s="20">
        <f t="shared" si="0"/>
        <v>107.53872415568793</v>
      </c>
      <c r="G10" s="20">
        <f t="shared" si="1"/>
        <v>25.430585620938643</v>
      </c>
      <c r="H10" s="21">
        <f t="shared" si="2"/>
        <v>25.430585620938643</v>
      </c>
    </row>
    <row r="11" spans="1:8" ht="15" customHeight="1" outlineLevel="2">
      <c r="A11" s="9" t="s">
        <v>8</v>
      </c>
      <c r="B11" s="25">
        <f>B12+B13+B14+B15+B16</f>
        <v>102794261.8</v>
      </c>
      <c r="C11" s="25">
        <f>C12+C13+C14+C15+C16</f>
        <v>102794261.8</v>
      </c>
      <c r="D11" s="16">
        <f>D12+D13+D14+D15+D16</f>
        <v>22432598.420000002</v>
      </c>
      <c r="E11" s="16">
        <f>E12+E13+E14+E15+E16</f>
        <v>7607932.3200000012</v>
      </c>
      <c r="F11" s="20">
        <f t="shared" si="0"/>
        <v>294.85801761180755</v>
      </c>
      <c r="G11" s="20">
        <f t="shared" si="1"/>
        <v>21.822811922756571</v>
      </c>
      <c r="H11" s="21">
        <f t="shared" si="2"/>
        <v>21.822811922756571</v>
      </c>
    </row>
    <row r="12" spans="1:8" ht="25.5" customHeight="1" outlineLevel="3">
      <c r="A12" s="9" t="s">
        <v>9</v>
      </c>
      <c r="B12" s="25">
        <v>89549558.799999997</v>
      </c>
      <c r="C12" s="25">
        <v>89549558.799999997</v>
      </c>
      <c r="D12" s="16">
        <v>14573233.32</v>
      </c>
      <c r="E12" s="16">
        <v>9207410.8200000003</v>
      </c>
      <c r="F12" s="20">
        <f t="shared" si="0"/>
        <v>158.27721391929811</v>
      </c>
      <c r="G12" s="20">
        <f t="shared" si="1"/>
        <v>16.273930899590319</v>
      </c>
      <c r="H12" s="21">
        <f t="shared" si="2"/>
        <v>16.273930899590319</v>
      </c>
    </row>
    <row r="13" spans="1:8" ht="15" customHeight="1" outlineLevel="3">
      <c r="A13" s="9" t="s">
        <v>10</v>
      </c>
      <c r="B13" s="25">
        <v>0</v>
      </c>
      <c r="C13" s="25">
        <v>0</v>
      </c>
      <c r="D13" s="16">
        <v>69806.36</v>
      </c>
      <c r="E13" s="16">
        <v>-320275.19</v>
      </c>
      <c r="F13" s="20">
        <f t="shared" si="0"/>
        <v>-21.79574384141338</v>
      </c>
      <c r="G13" s="20" t="e">
        <f t="shared" si="1"/>
        <v>#DIV/0!</v>
      </c>
      <c r="H13" s="21" t="e">
        <f t="shared" si="2"/>
        <v>#DIV/0!</v>
      </c>
    </row>
    <row r="14" spans="1:8" ht="15" customHeight="1" outlineLevel="3">
      <c r="A14" s="9" t="s">
        <v>11</v>
      </c>
      <c r="B14" s="25">
        <v>267000</v>
      </c>
      <c r="C14" s="25">
        <v>267000</v>
      </c>
      <c r="D14" s="16">
        <v>362538.22</v>
      </c>
      <c r="E14" s="16">
        <v>177262.81</v>
      </c>
      <c r="F14" s="20">
        <f t="shared" si="0"/>
        <v>204.52018108028415</v>
      </c>
      <c r="G14" s="20">
        <f t="shared" si="1"/>
        <v>135.78210486891385</v>
      </c>
      <c r="H14" s="21">
        <f t="shared" si="2"/>
        <v>135.78210486891385</v>
      </c>
    </row>
    <row r="15" spans="1:8" ht="15" customHeight="1" outlineLevel="3">
      <c r="A15" s="9" t="s">
        <v>12</v>
      </c>
      <c r="B15" s="25">
        <v>12977703</v>
      </c>
      <c r="C15" s="25">
        <v>12977703</v>
      </c>
      <c r="D15" s="16">
        <v>7427020.5199999996</v>
      </c>
      <c r="E15" s="16">
        <v>-1456466.12</v>
      </c>
      <c r="F15" s="20">
        <f t="shared" si="0"/>
        <v>-509.93431416035958</v>
      </c>
      <c r="G15" s="20">
        <f t="shared" si="1"/>
        <v>57.229083760045974</v>
      </c>
      <c r="H15" s="21">
        <f t="shared" si="2"/>
        <v>57.229083760045974</v>
      </c>
    </row>
    <row r="16" spans="1:8" ht="15" customHeight="1" outlineLevel="3">
      <c r="A16" s="9" t="s">
        <v>13</v>
      </c>
      <c r="B16" s="25">
        <v>0</v>
      </c>
      <c r="C16" s="25">
        <v>0</v>
      </c>
      <c r="D16" s="16"/>
      <c r="E16" s="16">
        <v>0</v>
      </c>
      <c r="F16" s="20"/>
      <c r="G16" s="20"/>
      <c r="H16" s="21"/>
    </row>
    <row r="17" spans="1:8" ht="15" customHeight="1" outlineLevel="2">
      <c r="A17" s="9" t="s">
        <v>14</v>
      </c>
      <c r="B17" s="25">
        <v>23792822</v>
      </c>
      <c r="C17" s="25">
        <v>23792822</v>
      </c>
      <c r="D17" s="16">
        <v>5263289.16</v>
      </c>
      <c r="E17" s="16">
        <v>5473632.2300000004</v>
      </c>
      <c r="F17" s="20">
        <f t="shared" si="0"/>
        <v>96.157157420128684</v>
      </c>
      <c r="G17" s="20">
        <f t="shared" si="1"/>
        <v>22.121332055524981</v>
      </c>
      <c r="H17" s="21">
        <f t="shared" si="2"/>
        <v>22.121332055524981</v>
      </c>
    </row>
    <row r="18" spans="1:8" ht="15" customHeight="1" outlineLevel="2">
      <c r="A18" s="9" t="s">
        <v>15</v>
      </c>
      <c r="B18" s="25">
        <v>10015527</v>
      </c>
      <c r="C18" s="25">
        <v>10015527</v>
      </c>
      <c r="D18" s="16">
        <v>2398693.3199999998</v>
      </c>
      <c r="E18" s="16">
        <v>2552822.84</v>
      </c>
      <c r="F18" s="20">
        <f t="shared" si="0"/>
        <v>93.962388710060267</v>
      </c>
      <c r="G18" s="20">
        <f t="shared" si="1"/>
        <v>23.949746428720125</v>
      </c>
      <c r="H18" s="21">
        <f t="shared" si="2"/>
        <v>23.949746428720125</v>
      </c>
    </row>
    <row r="19" spans="1:8" ht="25.5" outlineLevel="2">
      <c r="A19" s="9" t="s">
        <v>16</v>
      </c>
      <c r="B19" s="25"/>
      <c r="C19" s="25"/>
      <c r="D19" s="16">
        <v>0</v>
      </c>
      <c r="E19" s="16">
        <v>0</v>
      </c>
      <c r="F19" s="20"/>
      <c r="G19" s="20"/>
      <c r="H19" s="21"/>
    </row>
    <row r="20" spans="1:8" s="2" customFormat="1" ht="14.25" outlineLevel="2">
      <c r="A20" s="7" t="s">
        <v>17</v>
      </c>
      <c r="B20" s="22">
        <f>B21+B22+B23+B26+B28+B29</f>
        <v>48691478.75</v>
      </c>
      <c r="C20" s="22">
        <f>C21+C22+C23+C26+C28+C29</f>
        <v>48691478.75</v>
      </c>
      <c r="D20" s="18">
        <f>D21+D22+D23+D26+D28+D29</f>
        <v>12168807.879999999</v>
      </c>
      <c r="E20" s="13">
        <f>E21+E22+E23+E26+E28+E29</f>
        <v>13999611.370000001</v>
      </c>
      <c r="F20" s="24">
        <f t="shared" si="0"/>
        <v>86.922469191371547</v>
      </c>
      <c r="G20" s="24">
        <f t="shared" si="1"/>
        <v>24.991658073231136</v>
      </c>
      <c r="H20" s="21">
        <f t="shared" si="2"/>
        <v>24.991658073231136</v>
      </c>
    </row>
    <row r="21" spans="1:8" ht="25.5" outlineLevel="2">
      <c r="A21" s="9" t="s">
        <v>18</v>
      </c>
      <c r="B21" s="25">
        <v>11534272.75</v>
      </c>
      <c r="C21" s="25">
        <v>11534272.75</v>
      </c>
      <c r="D21" s="16">
        <v>2210335.31</v>
      </c>
      <c r="E21" s="16">
        <v>4114792.19</v>
      </c>
      <c r="F21" s="20">
        <f t="shared" si="0"/>
        <v>53.716815040421274</v>
      </c>
      <c r="G21" s="20">
        <f t="shared" si="1"/>
        <v>19.163196136488104</v>
      </c>
      <c r="H21" s="21">
        <f t="shared" si="2"/>
        <v>19.163196136488104</v>
      </c>
    </row>
    <row r="22" spans="1:8" outlineLevel="2">
      <c r="A22" s="9" t="s">
        <v>19</v>
      </c>
      <c r="B22" s="25">
        <v>2650000</v>
      </c>
      <c r="C22" s="25">
        <v>2650000</v>
      </c>
      <c r="D22" s="16">
        <v>712423.92</v>
      </c>
      <c r="E22" s="16">
        <v>1480036.73</v>
      </c>
      <c r="F22" s="20">
        <f t="shared" si="0"/>
        <v>48.135556743919459</v>
      </c>
      <c r="G22" s="20">
        <f t="shared" si="1"/>
        <v>26.883921509433961</v>
      </c>
      <c r="H22" s="21">
        <f t="shared" si="2"/>
        <v>26.883921509433961</v>
      </c>
    </row>
    <row r="23" spans="1:8" ht="25.5" outlineLevel="2">
      <c r="A23" s="9" t="s">
        <v>20</v>
      </c>
      <c r="B23" s="25">
        <f>B24+B25</f>
        <v>22340000</v>
      </c>
      <c r="C23" s="25">
        <f>C24+C25</f>
        <v>22340000</v>
      </c>
      <c r="D23" s="16">
        <f>D24+D25</f>
        <v>6153009.1200000001</v>
      </c>
      <c r="E23" s="16">
        <f>E24+E25</f>
        <v>5677855.04</v>
      </c>
      <c r="F23" s="20">
        <f t="shared" si="0"/>
        <v>108.36854897936952</v>
      </c>
      <c r="G23" s="20">
        <f t="shared" si="1"/>
        <v>27.5425654431513</v>
      </c>
      <c r="H23" s="21">
        <f t="shared" si="2"/>
        <v>27.5425654431513</v>
      </c>
    </row>
    <row r="24" spans="1:8" ht="15" customHeight="1" outlineLevel="3">
      <c r="A24" s="9" t="s">
        <v>21</v>
      </c>
      <c r="B24" s="25">
        <v>22340000</v>
      </c>
      <c r="C24" s="25">
        <v>22340000</v>
      </c>
      <c r="D24" s="16">
        <v>5873303.8700000001</v>
      </c>
      <c r="E24" s="16">
        <v>5490167.4000000004</v>
      </c>
      <c r="F24" s="20">
        <f t="shared" si="0"/>
        <v>106.97859358532492</v>
      </c>
      <c r="G24" s="20">
        <f t="shared" si="1"/>
        <v>26.290527618621308</v>
      </c>
      <c r="H24" s="21">
        <f t="shared" si="2"/>
        <v>26.290527618621308</v>
      </c>
    </row>
    <row r="25" spans="1:8" ht="15" customHeight="1" outlineLevel="3">
      <c r="A25" s="9" t="s">
        <v>22</v>
      </c>
      <c r="B25" s="25"/>
      <c r="C25" s="25"/>
      <c r="D25" s="16">
        <v>279705.25</v>
      </c>
      <c r="E25" s="16">
        <v>187687.64</v>
      </c>
      <c r="F25" s="20">
        <f t="shared" si="0"/>
        <v>149.0269950647789</v>
      </c>
      <c r="G25" s="20"/>
      <c r="H25" s="21"/>
    </row>
    <row r="26" spans="1:8" ht="25.5" customHeight="1" outlineLevel="2">
      <c r="A26" s="9" t="s">
        <v>23</v>
      </c>
      <c r="B26" s="25">
        <v>10067206</v>
      </c>
      <c r="C26" s="25">
        <v>10067206</v>
      </c>
      <c r="D26" s="16">
        <v>2549425.92</v>
      </c>
      <c r="E26" s="16">
        <v>2533392.19</v>
      </c>
      <c r="F26" s="20">
        <f t="shared" si="0"/>
        <v>100.63289569073788</v>
      </c>
      <c r="G26" s="20">
        <f t="shared" si="1"/>
        <v>25.32406628015757</v>
      </c>
      <c r="H26" s="21">
        <f t="shared" si="2"/>
        <v>25.32406628015757</v>
      </c>
    </row>
    <row r="27" spans="1:8" ht="25.5" outlineLevel="3">
      <c r="A27" s="9" t="s">
        <v>24</v>
      </c>
      <c r="B27" s="25">
        <v>10067206</v>
      </c>
      <c r="C27" s="25">
        <v>10067206</v>
      </c>
      <c r="D27" s="16">
        <v>2549425.92</v>
      </c>
      <c r="E27" s="16">
        <v>2533392.19</v>
      </c>
      <c r="F27" s="20">
        <f t="shared" si="0"/>
        <v>100.63289569073788</v>
      </c>
      <c r="G27" s="20">
        <f t="shared" si="1"/>
        <v>25.32406628015757</v>
      </c>
      <c r="H27" s="21">
        <f t="shared" si="2"/>
        <v>25.32406628015757</v>
      </c>
    </row>
    <row r="28" spans="1:8" outlineLevel="2">
      <c r="A28" s="9" t="s">
        <v>25</v>
      </c>
      <c r="B28" s="25">
        <v>2100000</v>
      </c>
      <c r="C28" s="25">
        <v>2100000</v>
      </c>
      <c r="D28" s="16">
        <v>672141.92</v>
      </c>
      <c r="E28" s="16">
        <v>185172.08</v>
      </c>
      <c r="F28" s="20">
        <f t="shared" si="0"/>
        <v>362.98232433312847</v>
      </c>
      <c r="G28" s="20">
        <f t="shared" si="1"/>
        <v>32.006758095238098</v>
      </c>
      <c r="H28" s="21">
        <f t="shared" si="2"/>
        <v>32.006758095238098</v>
      </c>
    </row>
    <row r="29" spans="1:8" ht="15" customHeight="1" outlineLevel="2">
      <c r="A29" s="9" t="s">
        <v>26</v>
      </c>
      <c r="B29" s="25">
        <f>B30+B31</f>
        <v>0</v>
      </c>
      <c r="C29" s="25">
        <f>C30+C31</f>
        <v>0</v>
      </c>
      <c r="D29" s="25">
        <f>D30+D31+D32</f>
        <v>-128528.31</v>
      </c>
      <c r="E29" s="25">
        <f>E30+E31</f>
        <v>8363.14</v>
      </c>
      <c r="F29" s="20"/>
      <c r="G29" s="20"/>
      <c r="H29" s="21"/>
    </row>
    <row r="30" spans="1:8" ht="15" customHeight="1" outlineLevel="3">
      <c r="A30" s="9" t="s">
        <v>27</v>
      </c>
      <c r="B30" s="25"/>
      <c r="C30" s="25"/>
      <c r="D30" s="16">
        <v>6710</v>
      </c>
      <c r="E30" s="16">
        <v>3363.14</v>
      </c>
      <c r="F30" s="20"/>
      <c r="G30" s="20"/>
      <c r="H30" s="21"/>
    </row>
    <row r="31" spans="1:8" ht="15" customHeight="1" outlineLevel="3">
      <c r="A31" s="9" t="s">
        <v>28</v>
      </c>
      <c r="B31" s="25"/>
      <c r="C31" s="25"/>
      <c r="D31" s="16">
        <v>-135238.31</v>
      </c>
      <c r="E31" s="25">
        <v>5000</v>
      </c>
      <c r="F31" s="20"/>
      <c r="G31" s="20"/>
      <c r="H31" s="21"/>
    </row>
    <row r="32" spans="1:8" ht="15" customHeight="1" outlineLevel="3">
      <c r="A32" s="9" t="s">
        <v>47</v>
      </c>
      <c r="B32" s="25"/>
      <c r="C32" s="25"/>
      <c r="D32" s="16">
        <v>0</v>
      </c>
      <c r="E32" s="38"/>
      <c r="F32" s="20"/>
      <c r="G32" s="20"/>
      <c r="H32" s="21"/>
    </row>
    <row r="33" spans="1:8">
      <c r="A33" s="5" t="s">
        <v>29</v>
      </c>
      <c r="B33" s="26">
        <f>B34+B40+B41</f>
        <v>1793720472.03</v>
      </c>
      <c r="C33" s="26">
        <f>C34+C40+C41+C39</f>
        <v>1838766175.8699999</v>
      </c>
      <c r="D33" s="26">
        <f>D34+D40+D41+D39</f>
        <v>353791725.53999996</v>
      </c>
      <c r="E33" s="27">
        <f>E34+E40+E41+E39</f>
        <v>404191769.23000008</v>
      </c>
      <c r="F33" s="24">
        <f t="shared" si="0"/>
        <v>87.530660560947581</v>
      </c>
      <c r="G33" s="24">
        <f t="shared" si="1"/>
        <v>19.723905204672427</v>
      </c>
      <c r="H33" s="21">
        <f t="shared" si="2"/>
        <v>19.24071315770238</v>
      </c>
    </row>
    <row r="34" spans="1:8" ht="46.5" customHeight="1">
      <c r="A34" s="11" t="s">
        <v>30</v>
      </c>
      <c r="B34" s="26">
        <f>B35+B36+B37+B38</f>
        <v>1793720472.03</v>
      </c>
      <c r="C34" s="26">
        <f>C35+C36+C37+C38</f>
        <v>1838766175.8699999</v>
      </c>
      <c r="D34" s="26">
        <f>D35+D36+D37+D38</f>
        <v>353294595.18000001</v>
      </c>
      <c r="E34" s="27">
        <f>E35+E36+E37+E38</f>
        <v>405871520.31000006</v>
      </c>
      <c r="F34" s="24">
        <f t="shared" si="0"/>
        <v>87.045919090395302</v>
      </c>
      <c r="G34" s="24">
        <f t="shared" si="1"/>
        <v>19.696190163909282</v>
      </c>
      <c r="H34" s="21">
        <f t="shared" si="2"/>
        <v>19.213677074130487</v>
      </c>
    </row>
    <row r="35" spans="1:8">
      <c r="A35" s="12" t="s">
        <v>31</v>
      </c>
      <c r="B35" s="28"/>
      <c r="C35" s="29">
        <v>2187360</v>
      </c>
      <c r="D35" s="29">
        <v>637980</v>
      </c>
      <c r="E35" s="15">
        <v>364560</v>
      </c>
      <c r="F35" s="20"/>
      <c r="G35" s="20"/>
      <c r="H35" s="21"/>
    </row>
    <row r="36" spans="1:8" ht="26.25">
      <c r="A36" s="12" t="s">
        <v>32</v>
      </c>
      <c r="B36" s="28">
        <v>353329198.44999999</v>
      </c>
      <c r="C36" s="29">
        <v>380900082.87</v>
      </c>
      <c r="D36" s="29">
        <v>64108813.600000001</v>
      </c>
      <c r="E36" s="15">
        <v>40602807.780000001</v>
      </c>
      <c r="F36" s="20">
        <f t="shared" si="0"/>
        <v>157.89256237490676</v>
      </c>
      <c r="G36" s="20">
        <f t="shared" si="1"/>
        <v>18.144216181746472</v>
      </c>
      <c r="H36" s="21">
        <f t="shared" si="2"/>
        <v>16.83087415391299</v>
      </c>
    </row>
    <row r="37" spans="1:8">
      <c r="A37" s="12" t="s">
        <v>33</v>
      </c>
      <c r="B37" s="28">
        <v>1252074088.5</v>
      </c>
      <c r="C37" s="29">
        <v>1267149019.5</v>
      </c>
      <c r="D37" s="29">
        <v>278198645.38999999</v>
      </c>
      <c r="E37" s="15">
        <v>344756999.66000003</v>
      </c>
      <c r="F37" s="20">
        <f t="shared" si="0"/>
        <v>80.694125330119476</v>
      </c>
      <c r="G37" s="20">
        <f t="shared" si="1"/>
        <v>22.219024253052417</v>
      </c>
      <c r="H37" s="21">
        <f t="shared" si="2"/>
        <v>21.954690498815477</v>
      </c>
    </row>
    <row r="38" spans="1:8">
      <c r="A38" s="12" t="s">
        <v>34</v>
      </c>
      <c r="B38" s="28">
        <v>188317185.08000001</v>
      </c>
      <c r="C38" s="29">
        <v>188529713.5</v>
      </c>
      <c r="D38" s="29">
        <v>10349156.189999999</v>
      </c>
      <c r="E38" s="15">
        <v>20147152.870000001</v>
      </c>
      <c r="F38" s="20">
        <f t="shared" si="0"/>
        <v>51.367834734655482</v>
      </c>
      <c r="G38" s="20">
        <f t="shared" si="1"/>
        <v>5.4955983892832299</v>
      </c>
      <c r="H38" s="21">
        <f t="shared" si="2"/>
        <v>5.4894032340424683</v>
      </c>
    </row>
    <row r="39" spans="1:8">
      <c r="A39" s="12" t="s">
        <v>56</v>
      </c>
      <c r="B39" s="28"/>
      <c r="C39" s="29"/>
      <c r="D39" s="29">
        <v>-143972.73000000001</v>
      </c>
      <c r="E39" s="28"/>
      <c r="F39" s="20" t="e">
        <f t="shared" si="0"/>
        <v>#DIV/0!</v>
      </c>
      <c r="G39" s="20"/>
      <c r="H39" s="21"/>
    </row>
    <row r="40" spans="1:8" ht="51.75">
      <c r="A40" s="12" t="s">
        <v>35</v>
      </c>
      <c r="B40" s="28"/>
      <c r="C40" s="29"/>
      <c r="D40" s="29">
        <v>882041.69</v>
      </c>
      <c r="E40" s="15">
        <v>30746</v>
      </c>
      <c r="F40" s="20">
        <f t="shared" si="0"/>
        <v>2868.8014375853768</v>
      </c>
      <c r="G40" s="20"/>
      <c r="H40" s="21"/>
    </row>
    <row r="41" spans="1:8" ht="39">
      <c r="A41" s="12" t="s">
        <v>36</v>
      </c>
      <c r="B41" s="28"/>
      <c r="C41" s="29"/>
      <c r="D41" s="29">
        <v>-240938.6</v>
      </c>
      <c r="E41" s="15">
        <v>-1710497.08</v>
      </c>
      <c r="F41" s="20">
        <f t="shared" si="0"/>
        <v>14.085881982329953</v>
      </c>
      <c r="G41" s="20"/>
      <c r="H41" s="21"/>
    </row>
    <row r="42" spans="1:8" s="2" customFormat="1" ht="14.25">
      <c r="A42" s="43" t="s">
        <v>37</v>
      </c>
      <c r="B42" s="44">
        <v>-42167000</v>
      </c>
      <c r="C42" s="44">
        <v>-68326784.939999998</v>
      </c>
      <c r="D42" s="44">
        <v>-1125156.0900000001</v>
      </c>
      <c r="E42" s="44">
        <v>-17984561.129999999</v>
      </c>
      <c r="F42" s="45">
        <f t="shared" si="0"/>
        <v>6.2562332317530407</v>
      </c>
      <c r="G42" s="45">
        <f t="shared" si="1"/>
        <v>2.6683332700927269</v>
      </c>
      <c r="H42" s="46">
        <f t="shared" si="2"/>
        <v>1.6467276939607749</v>
      </c>
    </row>
    <row r="43" spans="1:8">
      <c r="E43" s="39"/>
      <c r="F43" s="4"/>
    </row>
    <row r="44" spans="1:8">
      <c r="E44" s="39"/>
      <c r="F44" s="4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topLeftCell="A18" workbookViewId="0">
      <pane xSplit="1" topLeftCell="B1" activePane="topRight" state="frozen"/>
      <selection activeCell="B1" sqref="B1"/>
      <selection pane="topRight" activeCell="D42" sqref="D42"/>
    </sheetView>
  </sheetViews>
  <sheetFormatPr defaultRowHeight="15" outlineLevelRow="3"/>
  <cols>
    <col min="1" max="1" width="62.85546875" style="1" customWidth="1"/>
    <col min="2" max="4" width="17.28515625" style="1" bestFit="1" customWidth="1"/>
    <col min="5" max="5" width="17.28515625" style="40" bestFit="1" customWidth="1"/>
    <col min="6" max="6" width="11.7109375" style="1" customWidth="1"/>
    <col min="7" max="7" width="9.28515625" style="1" customWidth="1"/>
    <col min="8" max="8" width="7.7109375" style="1" customWidth="1"/>
    <col min="9" max="254" width="9.140625" style="1"/>
    <col min="255" max="255" width="0" style="1" hidden="1" customWidth="1"/>
    <col min="256" max="256" width="62.85546875" style="1" customWidth="1"/>
    <col min="257" max="258" width="17.28515625" style="1" bestFit="1" customWidth="1"/>
    <col min="259" max="259" width="15.7109375" style="1" customWidth="1"/>
    <col min="260" max="261" width="17.28515625" style="1" bestFit="1" customWidth="1"/>
    <col min="262" max="262" width="15" style="1" customWidth="1"/>
    <col min="263" max="263" width="16.7109375" style="1" customWidth="1"/>
    <col min="264" max="264" width="14.7109375" style="1" customWidth="1"/>
    <col min="265" max="510" width="9.140625" style="1"/>
    <col min="511" max="511" width="0" style="1" hidden="1" customWidth="1"/>
    <col min="512" max="512" width="62.85546875" style="1" customWidth="1"/>
    <col min="513" max="514" width="17.28515625" style="1" bestFit="1" customWidth="1"/>
    <col min="515" max="515" width="15.7109375" style="1" customWidth="1"/>
    <col min="516" max="517" width="17.28515625" style="1" bestFit="1" customWidth="1"/>
    <col min="518" max="518" width="15" style="1" customWidth="1"/>
    <col min="519" max="519" width="16.7109375" style="1" customWidth="1"/>
    <col min="520" max="520" width="14.7109375" style="1" customWidth="1"/>
    <col min="521" max="766" width="9.140625" style="1"/>
    <col min="767" max="767" width="0" style="1" hidden="1" customWidth="1"/>
    <col min="768" max="768" width="62.85546875" style="1" customWidth="1"/>
    <col min="769" max="770" width="17.28515625" style="1" bestFit="1" customWidth="1"/>
    <col min="771" max="771" width="15.7109375" style="1" customWidth="1"/>
    <col min="772" max="773" width="17.28515625" style="1" bestFit="1" customWidth="1"/>
    <col min="774" max="774" width="15" style="1" customWidth="1"/>
    <col min="775" max="775" width="16.7109375" style="1" customWidth="1"/>
    <col min="776" max="776" width="14.7109375" style="1" customWidth="1"/>
    <col min="777" max="1022" width="9.140625" style="1"/>
    <col min="1023" max="1023" width="0" style="1" hidden="1" customWidth="1"/>
    <col min="1024" max="1024" width="62.85546875" style="1" customWidth="1"/>
    <col min="1025" max="1026" width="17.28515625" style="1" bestFit="1" customWidth="1"/>
    <col min="1027" max="1027" width="15.7109375" style="1" customWidth="1"/>
    <col min="1028" max="1029" width="17.28515625" style="1" bestFit="1" customWidth="1"/>
    <col min="1030" max="1030" width="15" style="1" customWidth="1"/>
    <col min="1031" max="1031" width="16.7109375" style="1" customWidth="1"/>
    <col min="1032" max="1032" width="14.7109375" style="1" customWidth="1"/>
    <col min="1033" max="1278" width="9.140625" style="1"/>
    <col min="1279" max="1279" width="0" style="1" hidden="1" customWidth="1"/>
    <col min="1280" max="1280" width="62.85546875" style="1" customWidth="1"/>
    <col min="1281" max="1282" width="17.28515625" style="1" bestFit="1" customWidth="1"/>
    <col min="1283" max="1283" width="15.7109375" style="1" customWidth="1"/>
    <col min="1284" max="1285" width="17.28515625" style="1" bestFit="1" customWidth="1"/>
    <col min="1286" max="1286" width="15" style="1" customWidth="1"/>
    <col min="1287" max="1287" width="16.7109375" style="1" customWidth="1"/>
    <col min="1288" max="1288" width="14.7109375" style="1" customWidth="1"/>
    <col min="1289" max="1534" width="9.140625" style="1"/>
    <col min="1535" max="1535" width="0" style="1" hidden="1" customWidth="1"/>
    <col min="1536" max="1536" width="62.85546875" style="1" customWidth="1"/>
    <col min="1537" max="1538" width="17.28515625" style="1" bestFit="1" customWidth="1"/>
    <col min="1539" max="1539" width="15.7109375" style="1" customWidth="1"/>
    <col min="1540" max="1541" width="17.28515625" style="1" bestFit="1" customWidth="1"/>
    <col min="1542" max="1542" width="15" style="1" customWidth="1"/>
    <col min="1543" max="1543" width="16.7109375" style="1" customWidth="1"/>
    <col min="1544" max="1544" width="14.7109375" style="1" customWidth="1"/>
    <col min="1545" max="1790" width="9.140625" style="1"/>
    <col min="1791" max="1791" width="0" style="1" hidden="1" customWidth="1"/>
    <col min="1792" max="1792" width="62.85546875" style="1" customWidth="1"/>
    <col min="1793" max="1794" width="17.28515625" style="1" bestFit="1" customWidth="1"/>
    <col min="1795" max="1795" width="15.7109375" style="1" customWidth="1"/>
    <col min="1796" max="1797" width="17.28515625" style="1" bestFit="1" customWidth="1"/>
    <col min="1798" max="1798" width="15" style="1" customWidth="1"/>
    <col min="1799" max="1799" width="16.7109375" style="1" customWidth="1"/>
    <col min="1800" max="1800" width="14.7109375" style="1" customWidth="1"/>
    <col min="1801" max="2046" width="9.140625" style="1"/>
    <col min="2047" max="2047" width="0" style="1" hidden="1" customWidth="1"/>
    <col min="2048" max="2048" width="62.85546875" style="1" customWidth="1"/>
    <col min="2049" max="2050" width="17.28515625" style="1" bestFit="1" customWidth="1"/>
    <col min="2051" max="2051" width="15.7109375" style="1" customWidth="1"/>
    <col min="2052" max="2053" width="17.28515625" style="1" bestFit="1" customWidth="1"/>
    <col min="2054" max="2054" width="15" style="1" customWidth="1"/>
    <col min="2055" max="2055" width="16.7109375" style="1" customWidth="1"/>
    <col min="2056" max="2056" width="14.7109375" style="1" customWidth="1"/>
    <col min="2057" max="2302" width="9.140625" style="1"/>
    <col min="2303" max="2303" width="0" style="1" hidden="1" customWidth="1"/>
    <col min="2304" max="2304" width="62.85546875" style="1" customWidth="1"/>
    <col min="2305" max="2306" width="17.28515625" style="1" bestFit="1" customWidth="1"/>
    <col min="2307" max="2307" width="15.7109375" style="1" customWidth="1"/>
    <col min="2308" max="2309" width="17.28515625" style="1" bestFit="1" customWidth="1"/>
    <col min="2310" max="2310" width="15" style="1" customWidth="1"/>
    <col min="2311" max="2311" width="16.7109375" style="1" customWidth="1"/>
    <col min="2312" max="2312" width="14.7109375" style="1" customWidth="1"/>
    <col min="2313" max="2558" width="9.140625" style="1"/>
    <col min="2559" max="2559" width="0" style="1" hidden="1" customWidth="1"/>
    <col min="2560" max="2560" width="62.85546875" style="1" customWidth="1"/>
    <col min="2561" max="2562" width="17.28515625" style="1" bestFit="1" customWidth="1"/>
    <col min="2563" max="2563" width="15.7109375" style="1" customWidth="1"/>
    <col min="2564" max="2565" width="17.28515625" style="1" bestFit="1" customWidth="1"/>
    <col min="2566" max="2566" width="15" style="1" customWidth="1"/>
    <col min="2567" max="2567" width="16.7109375" style="1" customWidth="1"/>
    <col min="2568" max="2568" width="14.7109375" style="1" customWidth="1"/>
    <col min="2569" max="2814" width="9.140625" style="1"/>
    <col min="2815" max="2815" width="0" style="1" hidden="1" customWidth="1"/>
    <col min="2816" max="2816" width="62.85546875" style="1" customWidth="1"/>
    <col min="2817" max="2818" width="17.28515625" style="1" bestFit="1" customWidth="1"/>
    <col min="2819" max="2819" width="15.7109375" style="1" customWidth="1"/>
    <col min="2820" max="2821" width="17.28515625" style="1" bestFit="1" customWidth="1"/>
    <col min="2822" max="2822" width="15" style="1" customWidth="1"/>
    <col min="2823" max="2823" width="16.7109375" style="1" customWidth="1"/>
    <col min="2824" max="2824" width="14.7109375" style="1" customWidth="1"/>
    <col min="2825" max="3070" width="9.140625" style="1"/>
    <col min="3071" max="3071" width="0" style="1" hidden="1" customWidth="1"/>
    <col min="3072" max="3072" width="62.85546875" style="1" customWidth="1"/>
    <col min="3073" max="3074" width="17.28515625" style="1" bestFit="1" customWidth="1"/>
    <col min="3075" max="3075" width="15.7109375" style="1" customWidth="1"/>
    <col min="3076" max="3077" width="17.28515625" style="1" bestFit="1" customWidth="1"/>
    <col min="3078" max="3078" width="15" style="1" customWidth="1"/>
    <col min="3079" max="3079" width="16.7109375" style="1" customWidth="1"/>
    <col min="3080" max="3080" width="14.7109375" style="1" customWidth="1"/>
    <col min="3081" max="3326" width="9.140625" style="1"/>
    <col min="3327" max="3327" width="0" style="1" hidden="1" customWidth="1"/>
    <col min="3328" max="3328" width="62.85546875" style="1" customWidth="1"/>
    <col min="3329" max="3330" width="17.28515625" style="1" bestFit="1" customWidth="1"/>
    <col min="3331" max="3331" width="15.7109375" style="1" customWidth="1"/>
    <col min="3332" max="3333" width="17.28515625" style="1" bestFit="1" customWidth="1"/>
    <col min="3334" max="3334" width="15" style="1" customWidth="1"/>
    <col min="3335" max="3335" width="16.7109375" style="1" customWidth="1"/>
    <col min="3336" max="3336" width="14.7109375" style="1" customWidth="1"/>
    <col min="3337" max="3582" width="9.140625" style="1"/>
    <col min="3583" max="3583" width="0" style="1" hidden="1" customWidth="1"/>
    <col min="3584" max="3584" width="62.85546875" style="1" customWidth="1"/>
    <col min="3585" max="3586" width="17.28515625" style="1" bestFit="1" customWidth="1"/>
    <col min="3587" max="3587" width="15.7109375" style="1" customWidth="1"/>
    <col min="3588" max="3589" width="17.28515625" style="1" bestFit="1" customWidth="1"/>
    <col min="3590" max="3590" width="15" style="1" customWidth="1"/>
    <col min="3591" max="3591" width="16.7109375" style="1" customWidth="1"/>
    <col min="3592" max="3592" width="14.7109375" style="1" customWidth="1"/>
    <col min="3593" max="3838" width="9.140625" style="1"/>
    <col min="3839" max="3839" width="0" style="1" hidden="1" customWidth="1"/>
    <col min="3840" max="3840" width="62.85546875" style="1" customWidth="1"/>
    <col min="3841" max="3842" width="17.28515625" style="1" bestFit="1" customWidth="1"/>
    <col min="3843" max="3843" width="15.7109375" style="1" customWidth="1"/>
    <col min="3844" max="3845" width="17.28515625" style="1" bestFit="1" customWidth="1"/>
    <col min="3846" max="3846" width="15" style="1" customWidth="1"/>
    <col min="3847" max="3847" width="16.7109375" style="1" customWidth="1"/>
    <col min="3848" max="3848" width="14.7109375" style="1" customWidth="1"/>
    <col min="3849" max="4094" width="9.140625" style="1"/>
    <col min="4095" max="4095" width="0" style="1" hidden="1" customWidth="1"/>
    <col min="4096" max="4096" width="62.85546875" style="1" customWidth="1"/>
    <col min="4097" max="4098" width="17.28515625" style="1" bestFit="1" customWidth="1"/>
    <col min="4099" max="4099" width="15.7109375" style="1" customWidth="1"/>
    <col min="4100" max="4101" width="17.28515625" style="1" bestFit="1" customWidth="1"/>
    <col min="4102" max="4102" width="15" style="1" customWidth="1"/>
    <col min="4103" max="4103" width="16.7109375" style="1" customWidth="1"/>
    <col min="4104" max="4104" width="14.7109375" style="1" customWidth="1"/>
    <col min="4105" max="4350" width="9.140625" style="1"/>
    <col min="4351" max="4351" width="0" style="1" hidden="1" customWidth="1"/>
    <col min="4352" max="4352" width="62.85546875" style="1" customWidth="1"/>
    <col min="4353" max="4354" width="17.28515625" style="1" bestFit="1" customWidth="1"/>
    <col min="4355" max="4355" width="15.7109375" style="1" customWidth="1"/>
    <col min="4356" max="4357" width="17.28515625" style="1" bestFit="1" customWidth="1"/>
    <col min="4358" max="4358" width="15" style="1" customWidth="1"/>
    <col min="4359" max="4359" width="16.7109375" style="1" customWidth="1"/>
    <col min="4360" max="4360" width="14.7109375" style="1" customWidth="1"/>
    <col min="4361" max="4606" width="9.140625" style="1"/>
    <col min="4607" max="4607" width="0" style="1" hidden="1" customWidth="1"/>
    <col min="4608" max="4608" width="62.85546875" style="1" customWidth="1"/>
    <col min="4609" max="4610" width="17.28515625" style="1" bestFit="1" customWidth="1"/>
    <col min="4611" max="4611" width="15.7109375" style="1" customWidth="1"/>
    <col min="4612" max="4613" width="17.28515625" style="1" bestFit="1" customWidth="1"/>
    <col min="4614" max="4614" width="15" style="1" customWidth="1"/>
    <col min="4615" max="4615" width="16.7109375" style="1" customWidth="1"/>
    <col min="4616" max="4616" width="14.7109375" style="1" customWidth="1"/>
    <col min="4617" max="4862" width="9.140625" style="1"/>
    <col min="4863" max="4863" width="0" style="1" hidden="1" customWidth="1"/>
    <col min="4864" max="4864" width="62.85546875" style="1" customWidth="1"/>
    <col min="4865" max="4866" width="17.28515625" style="1" bestFit="1" customWidth="1"/>
    <col min="4867" max="4867" width="15.7109375" style="1" customWidth="1"/>
    <col min="4868" max="4869" width="17.28515625" style="1" bestFit="1" customWidth="1"/>
    <col min="4870" max="4870" width="15" style="1" customWidth="1"/>
    <col min="4871" max="4871" width="16.7109375" style="1" customWidth="1"/>
    <col min="4872" max="4872" width="14.7109375" style="1" customWidth="1"/>
    <col min="4873" max="5118" width="9.140625" style="1"/>
    <col min="5119" max="5119" width="0" style="1" hidden="1" customWidth="1"/>
    <col min="5120" max="5120" width="62.85546875" style="1" customWidth="1"/>
    <col min="5121" max="5122" width="17.28515625" style="1" bestFit="1" customWidth="1"/>
    <col min="5123" max="5123" width="15.7109375" style="1" customWidth="1"/>
    <col min="5124" max="5125" width="17.28515625" style="1" bestFit="1" customWidth="1"/>
    <col min="5126" max="5126" width="15" style="1" customWidth="1"/>
    <col min="5127" max="5127" width="16.7109375" style="1" customWidth="1"/>
    <col min="5128" max="5128" width="14.7109375" style="1" customWidth="1"/>
    <col min="5129" max="5374" width="9.140625" style="1"/>
    <col min="5375" max="5375" width="0" style="1" hidden="1" customWidth="1"/>
    <col min="5376" max="5376" width="62.85546875" style="1" customWidth="1"/>
    <col min="5377" max="5378" width="17.28515625" style="1" bestFit="1" customWidth="1"/>
    <col min="5379" max="5379" width="15.7109375" style="1" customWidth="1"/>
    <col min="5380" max="5381" width="17.28515625" style="1" bestFit="1" customWidth="1"/>
    <col min="5382" max="5382" width="15" style="1" customWidth="1"/>
    <col min="5383" max="5383" width="16.7109375" style="1" customWidth="1"/>
    <col min="5384" max="5384" width="14.7109375" style="1" customWidth="1"/>
    <col min="5385" max="5630" width="9.140625" style="1"/>
    <col min="5631" max="5631" width="0" style="1" hidden="1" customWidth="1"/>
    <col min="5632" max="5632" width="62.85546875" style="1" customWidth="1"/>
    <col min="5633" max="5634" width="17.28515625" style="1" bestFit="1" customWidth="1"/>
    <col min="5635" max="5635" width="15.7109375" style="1" customWidth="1"/>
    <col min="5636" max="5637" width="17.28515625" style="1" bestFit="1" customWidth="1"/>
    <col min="5638" max="5638" width="15" style="1" customWidth="1"/>
    <col min="5639" max="5639" width="16.7109375" style="1" customWidth="1"/>
    <col min="5640" max="5640" width="14.7109375" style="1" customWidth="1"/>
    <col min="5641" max="5886" width="9.140625" style="1"/>
    <col min="5887" max="5887" width="0" style="1" hidden="1" customWidth="1"/>
    <col min="5888" max="5888" width="62.85546875" style="1" customWidth="1"/>
    <col min="5889" max="5890" width="17.28515625" style="1" bestFit="1" customWidth="1"/>
    <col min="5891" max="5891" width="15.7109375" style="1" customWidth="1"/>
    <col min="5892" max="5893" width="17.28515625" style="1" bestFit="1" customWidth="1"/>
    <col min="5894" max="5894" width="15" style="1" customWidth="1"/>
    <col min="5895" max="5895" width="16.7109375" style="1" customWidth="1"/>
    <col min="5896" max="5896" width="14.7109375" style="1" customWidth="1"/>
    <col min="5897" max="6142" width="9.140625" style="1"/>
    <col min="6143" max="6143" width="0" style="1" hidden="1" customWidth="1"/>
    <col min="6144" max="6144" width="62.85546875" style="1" customWidth="1"/>
    <col min="6145" max="6146" width="17.28515625" style="1" bestFit="1" customWidth="1"/>
    <col min="6147" max="6147" width="15.7109375" style="1" customWidth="1"/>
    <col min="6148" max="6149" width="17.28515625" style="1" bestFit="1" customWidth="1"/>
    <col min="6150" max="6150" width="15" style="1" customWidth="1"/>
    <col min="6151" max="6151" width="16.7109375" style="1" customWidth="1"/>
    <col min="6152" max="6152" width="14.7109375" style="1" customWidth="1"/>
    <col min="6153" max="6398" width="9.140625" style="1"/>
    <col min="6399" max="6399" width="0" style="1" hidden="1" customWidth="1"/>
    <col min="6400" max="6400" width="62.85546875" style="1" customWidth="1"/>
    <col min="6401" max="6402" width="17.28515625" style="1" bestFit="1" customWidth="1"/>
    <col min="6403" max="6403" width="15.7109375" style="1" customWidth="1"/>
    <col min="6404" max="6405" width="17.28515625" style="1" bestFit="1" customWidth="1"/>
    <col min="6406" max="6406" width="15" style="1" customWidth="1"/>
    <col min="6407" max="6407" width="16.7109375" style="1" customWidth="1"/>
    <col min="6408" max="6408" width="14.7109375" style="1" customWidth="1"/>
    <col min="6409" max="6654" width="9.140625" style="1"/>
    <col min="6655" max="6655" width="0" style="1" hidden="1" customWidth="1"/>
    <col min="6656" max="6656" width="62.85546875" style="1" customWidth="1"/>
    <col min="6657" max="6658" width="17.28515625" style="1" bestFit="1" customWidth="1"/>
    <col min="6659" max="6659" width="15.7109375" style="1" customWidth="1"/>
    <col min="6660" max="6661" width="17.28515625" style="1" bestFit="1" customWidth="1"/>
    <col min="6662" max="6662" width="15" style="1" customWidth="1"/>
    <col min="6663" max="6663" width="16.7109375" style="1" customWidth="1"/>
    <col min="6664" max="6664" width="14.7109375" style="1" customWidth="1"/>
    <col min="6665" max="6910" width="9.140625" style="1"/>
    <col min="6911" max="6911" width="0" style="1" hidden="1" customWidth="1"/>
    <col min="6912" max="6912" width="62.85546875" style="1" customWidth="1"/>
    <col min="6913" max="6914" width="17.28515625" style="1" bestFit="1" customWidth="1"/>
    <col min="6915" max="6915" width="15.7109375" style="1" customWidth="1"/>
    <col min="6916" max="6917" width="17.28515625" style="1" bestFit="1" customWidth="1"/>
    <col min="6918" max="6918" width="15" style="1" customWidth="1"/>
    <col min="6919" max="6919" width="16.7109375" style="1" customWidth="1"/>
    <col min="6920" max="6920" width="14.7109375" style="1" customWidth="1"/>
    <col min="6921" max="7166" width="9.140625" style="1"/>
    <col min="7167" max="7167" width="0" style="1" hidden="1" customWidth="1"/>
    <col min="7168" max="7168" width="62.85546875" style="1" customWidth="1"/>
    <col min="7169" max="7170" width="17.28515625" style="1" bestFit="1" customWidth="1"/>
    <col min="7171" max="7171" width="15.7109375" style="1" customWidth="1"/>
    <col min="7172" max="7173" width="17.28515625" style="1" bestFit="1" customWidth="1"/>
    <col min="7174" max="7174" width="15" style="1" customWidth="1"/>
    <col min="7175" max="7175" width="16.7109375" style="1" customWidth="1"/>
    <col min="7176" max="7176" width="14.7109375" style="1" customWidth="1"/>
    <col min="7177" max="7422" width="9.140625" style="1"/>
    <col min="7423" max="7423" width="0" style="1" hidden="1" customWidth="1"/>
    <col min="7424" max="7424" width="62.85546875" style="1" customWidth="1"/>
    <col min="7425" max="7426" width="17.28515625" style="1" bestFit="1" customWidth="1"/>
    <col min="7427" max="7427" width="15.7109375" style="1" customWidth="1"/>
    <col min="7428" max="7429" width="17.28515625" style="1" bestFit="1" customWidth="1"/>
    <col min="7430" max="7430" width="15" style="1" customWidth="1"/>
    <col min="7431" max="7431" width="16.7109375" style="1" customWidth="1"/>
    <col min="7432" max="7432" width="14.7109375" style="1" customWidth="1"/>
    <col min="7433" max="7678" width="9.140625" style="1"/>
    <col min="7679" max="7679" width="0" style="1" hidden="1" customWidth="1"/>
    <col min="7680" max="7680" width="62.85546875" style="1" customWidth="1"/>
    <col min="7681" max="7682" width="17.28515625" style="1" bestFit="1" customWidth="1"/>
    <col min="7683" max="7683" width="15.7109375" style="1" customWidth="1"/>
    <col min="7684" max="7685" width="17.28515625" style="1" bestFit="1" customWidth="1"/>
    <col min="7686" max="7686" width="15" style="1" customWidth="1"/>
    <col min="7687" max="7687" width="16.7109375" style="1" customWidth="1"/>
    <col min="7688" max="7688" width="14.7109375" style="1" customWidth="1"/>
    <col min="7689" max="7934" width="9.140625" style="1"/>
    <col min="7935" max="7935" width="0" style="1" hidden="1" customWidth="1"/>
    <col min="7936" max="7936" width="62.85546875" style="1" customWidth="1"/>
    <col min="7937" max="7938" width="17.28515625" style="1" bestFit="1" customWidth="1"/>
    <col min="7939" max="7939" width="15.7109375" style="1" customWidth="1"/>
    <col min="7940" max="7941" width="17.28515625" style="1" bestFit="1" customWidth="1"/>
    <col min="7942" max="7942" width="15" style="1" customWidth="1"/>
    <col min="7943" max="7943" width="16.7109375" style="1" customWidth="1"/>
    <col min="7944" max="7944" width="14.7109375" style="1" customWidth="1"/>
    <col min="7945" max="8190" width="9.140625" style="1"/>
    <col min="8191" max="8191" width="0" style="1" hidden="1" customWidth="1"/>
    <col min="8192" max="8192" width="62.85546875" style="1" customWidth="1"/>
    <col min="8193" max="8194" width="17.28515625" style="1" bestFit="1" customWidth="1"/>
    <col min="8195" max="8195" width="15.7109375" style="1" customWidth="1"/>
    <col min="8196" max="8197" width="17.28515625" style="1" bestFit="1" customWidth="1"/>
    <col min="8198" max="8198" width="15" style="1" customWidth="1"/>
    <col min="8199" max="8199" width="16.7109375" style="1" customWidth="1"/>
    <col min="8200" max="8200" width="14.7109375" style="1" customWidth="1"/>
    <col min="8201" max="8446" width="9.140625" style="1"/>
    <col min="8447" max="8447" width="0" style="1" hidden="1" customWidth="1"/>
    <col min="8448" max="8448" width="62.85546875" style="1" customWidth="1"/>
    <col min="8449" max="8450" width="17.28515625" style="1" bestFit="1" customWidth="1"/>
    <col min="8451" max="8451" width="15.7109375" style="1" customWidth="1"/>
    <col min="8452" max="8453" width="17.28515625" style="1" bestFit="1" customWidth="1"/>
    <col min="8454" max="8454" width="15" style="1" customWidth="1"/>
    <col min="8455" max="8455" width="16.7109375" style="1" customWidth="1"/>
    <col min="8456" max="8456" width="14.7109375" style="1" customWidth="1"/>
    <col min="8457" max="8702" width="9.140625" style="1"/>
    <col min="8703" max="8703" width="0" style="1" hidden="1" customWidth="1"/>
    <col min="8704" max="8704" width="62.85546875" style="1" customWidth="1"/>
    <col min="8705" max="8706" width="17.28515625" style="1" bestFit="1" customWidth="1"/>
    <col min="8707" max="8707" width="15.7109375" style="1" customWidth="1"/>
    <col min="8708" max="8709" width="17.28515625" style="1" bestFit="1" customWidth="1"/>
    <col min="8710" max="8710" width="15" style="1" customWidth="1"/>
    <col min="8711" max="8711" width="16.7109375" style="1" customWidth="1"/>
    <col min="8712" max="8712" width="14.7109375" style="1" customWidth="1"/>
    <col min="8713" max="8958" width="9.140625" style="1"/>
    <col min="8959" max="8959" width="0" style="1" hidden="1" customWidth="1"/>
    <col min="8960" max="8960" width="62.85546875" style="1" customWidth="1"/>
    <col min="8961" max="8962" width="17.28515625" style="1" bestFit="1" customWidth="1"/>
    <col min="8963" max="8963" width="15.7109375" style="1" customWidth="1"/>
    <col min="8964" max="8965" width="17.28515625" style="1" bestFit="1" customWidth="1"/>
    <col min="8966" max="8966" width="15" style="1" customWidth="1"/>
    <col min="8967" max="8967" width="16.7109375" style="1" customWidth="1"/>
    <col min="8968" max="8968" width="14.7109375" style="1" customWidth="1"/>
    <col min="8969" max="9214" width="9.140625" style="1"/>
    <col min="9215" max="9215" width="0" style="1" hidden="1" customWidth="1"/>
    <col min="9216" max="9216" width="62.85546875" style="1" customWidth="1"/>
    <col min="9217" max="9218" width="17.28515625" style="1" bestFit="1" customWidth="1"/>
    <col min="9219" max="9219" width="15.7109375" style="1" customWidth="1"/>
    <col min="9220" max="9221" width="17.28515625" style="1" bestFit="1" customWidth="1"/>
    <col min="9222" max="9222" width="15" style="1" customWidth="1"/>
    <col min="9223" max="9223" width="16.7109375" style="1" customWidth="1"/>
    <col min="9224" max="9224" width="14.7109375" style="1" customWidth="1"/>
    <col min="9225" max="9470" width="9.140625" style="1"/>
    <col min="9471" max="9471" width="0" style="1" hidden="1" customWidth="1"/>
    <col min="9472" max="9472" width="62.85546875" style="1" customWidth="1"/>
    <col min="9473" max="9474" width="17.28515625" style="1" bestFit="1" customWidth="1"/>
    <col min="9475" max="9475" width="15.7109375" style="1" customWidth="1"/>
    <col min="9476" max="9477" width="17.28515625" style="1" bestFit="1" customWidth="1"/>
    <col min="9478" max="9478" width="15" style="1" customWidth="1"/>
    <col min="9479" max="9479" width="16.7109375" style="1" customWidth="1"/>
    <col min="9480" max="9480" width="14.7109375" style="1" customWidth="1"/>
    <col min="9481" max="9726" width="9.140625" style="1"/>
    <col min="9727" max="9727" width="0" style="1" hidden="1" customWidth="1"/>
    <col min="9728" max="9728" width="62.85546875" style="1" customWidth="1"/>
    <col min="9729" max="9730" width="17.28515625" style="1" bestFit="1" customWidth="1"/>
    <col min="9731" max="9731" width="15.7109375" style="1" customWidth="1"/>
    <col min="9732" max="9733" width="17.28515625" style="1" bestFit="1" customWidth="1"/>
    <col min="9734" max="9734" width="15" style="1" customWidth="1"/>
    <col min="9735" max="9735" width="16.7109375" style="1" customWidth="1"/>
    <col min="9736" max="9736" width="14.7109375" style="1" customWidth="1"/>
    <col min="9737" max="9982" width="9.140625" style="1"/>
    <col min="9983" max="9983" width="0" style="1" hidden="1" customWidth="1"/>
    <col min="9984" max="9984" width="62.85546875" style="1" customWidth="1"/>
    <col min="9985" max="9986" width="17.28515625" style="1" bestFit="1" customWidth="1"/>
    <col min="9987" max="9987" width="15.7109375" style="1" customWidth="1"/>
    <col min="9988" max="9989" width="17.28515625" style="1" bestFit="1" customWidth="1"/>
    <col min="9990" max="9990" width="15" style="1" customWidth="1"/>
    <col min="9991" max="9991" width="16.7109375" style="1" customWidth="1"/>
    <col min="9992" max="9992" width="14.7109375" style="1" customWidth="1"/>
    <col min="9993" max="10238" width="9.140625" style="1"/>
    <col min="10239" max="10239" width="0" style="1" hidden="1" customWidth="1"/>
    <col min="10240" max="10240" width="62.85546875" style="1" customWidth="1"/>
    <col min="10241" max="10242" width="17.28515625" style="1" bestFit="1" customWidth="1"/>
    <col min="10243" max="10243" width="15.7109375" style="1" customWidth="1"/>
    <col min="10244" max="10245" width="17.28515625" style="1" bestFit="1" customWidth="1"/>
    <col min="10246" max="10246" width="15" style="1" customWidth="1"/>
    <col min="10247" max="10247" width="16.7109375" style="1" customWidth="1"/>
    <col min="10248" max="10248" width="14.7109375" style="1" customWidth="1"/>
    <col min="10249" max="10494" width="9.140625" style="1"/>
    <col min="10495" max="10495" width="0" style="1" hidden="1" customWidth="1"/>
    <col min="10496" max="10496" width="62.85546875" style="1" customWidth="1"/>
    <col min="10497" max="10498" width="17.28515625" style="1" bestFit="1" customWidth="1"/>
    <col min="10499" max="10499" width="15.7109375" style="1" customWidth="1"/>
    <col min="10500" max="10501" width="17.28515625" style="1" bestFit="1" customWidth="1"/>
    <col min="10502" max="10502" width="15" style="1" customWidth="1"/>
    <col min="10503" max="10503" width="16.7109375" style="1" customWidth="1"/>
    <col min="10504" max="10504" width="14.7109375" style="1" customWidth="1"/>
    <col min="10505" max="10750" width="9.140625" style="1"/>
    <col min="10751" max="10751" width="0" style="1" hidden="1" customWidth="1"/>
    <col min="10752" max="10752" width="62.85546875" style="1" customWidth="1"/>
    <col min="10753" max="10754" width="17.28515625" style="1" bestFit="1" customWidth="1"/>
    <col min="10755" max="10755" width="15.7109375" style="1" customWidth="1"/>
    <col min="10756" max="10757" width="17.28515625" style="1" bestFit="1" customWidth="1"/>
    <col min="10758" max="10758" width="15" style="1" customWidth="1"/>
    <col min="10759" max="10759" width="16.7109375" style="1" customWidth="1"/>
    <col min="10760" max="10760" width="14.7109375" style="1" customWidth="1"/>
    <col min="10761" max="11006" width="9.140625" style="1"/>
    <col min="11007" max="11007" width="0" style="1" hidden="1" customWidth="1"/>
    <col min="11008" max="11008" width="62.85546875" style="1" customWidth="1"/>
    <col min="11009" max="11010" width="17.28515625" style="1" bestFit="1" customWidth="1"/>
    <col min="11011" max="11011" width="15.7109375" style="1" customWidth="1"/>
    <col min="11012" max="11013" width="17.28515625" style="1" bestFit="1" customWidth="1"/>
    <col min="11014" max="11014" width="15" style="1" customWidth="1"/>
    <col min="11015" max="11015" width="16.7109375" style="1" customWidth="1"/>
    <col min="11016" max="11016" width="14.7109375" style="1" customWidth="1"/>
    <col min="11017" max="11262" width="9.140625" style="1"/>
    <col min="11263" max="11263" width="0" style="1" hidden="1" customWidth="1"/>
    <col min="11264" max="11264" width="62.85546875" style="1" customWidth="1"/>
    <col min="11265" max="11266" width="17.28515625" style="1" bestFit="1" customWidth="1"/>
    <col min="11267" max="11267" width="15.7109375" style="1" customWidth="1"/>
    <col min="11268" max="11269" width="17.28515625" style="1" bestFit="1" customWidth="1"/>
    <col min="11270" max="11270" width="15" style="1" customWidth="1"/>
    <col min="11271" max="11271" width="16.7109375" style="1" customWidth="1"/>
    <col min="11272" max="11272" width="14.7109375" style="1" customWidth="1"/>
    <col min="11273" max="11518" width="9.140625" style="1"/>
    <col min="11519" max="11519" width="0" style="1" hidden="1" customWidth="1"/>
    <col min="11520" max="11520" width="62.85546875" style="1" customWidth="1"/>
    <col min="11521" max="11522" width="17.28515625" style="1" bestFit="1" customWidth="1"/>
    <col min="11523" max="11523" width="15.7109375" style="1" customWidth="1"/>
    <col min="11524" max="11525" width="17.28515625" style="1" bestFit="1" customWidth="1"/>
    <col min="11526" max="11526" width="15" style="1" customWidth="1"/>
    <col min="11527" max="11527" width="16.7109375" style="1" customWidth="1"/>
    <col min="11528" max="11528" width="14.7109375" style="1" customWidth="1"/>
    <col min="11529" max="11774" width="9.140625" style="1"/>
    <col min="11775" max="11775" width="0" style="1" hidden="1" customWidth="1"/>
    <col min="11776" max="11776" width="62.85546875" style="1" customWidth="1"/>
    <col min="11777" max="11778" width="17.28515625" style="1" bestFit="1" customWidth="1"/>
    <col min="11779" max="11779" width="15.7109375" style="1" customWidth="1"/>
    <col min="11780" max="11781" width="17.28515625" style="1" bestFit="1" customWidth="1"/>
    <col min="11782" max="11782" width="15" style="1" customWidth="1"/>
    <col min="11783" max="11783" width="16.7109375" style="1" customWidth="1"/>
    <col min="11784" max="11784" width="14.7109375" style="1" customWidth="1"/>
    <col min="11785" max="12030" width="9.140625" style="1"/>
    <col min="12031" max="12031" width="0" style="1" hidden="1" customWidth="1"/>
    <col min="12032" max="12032" width="62.85546875" style="1" customWidth="1"/>
    <col min="12033" max="12034" width="17.28515625" style="1" bestFit="1" customWidth="1"/>
    <col min="12035" max="12035" width="15.7109375" style="1" customWidth="1"/>
    <col min="12036" max="12037" width="17.28515625" style="1" bestFit="1" customWidth="1"/>
    <col min="12038" max="12038" width="15" style="1" customWidth="1"/>
    <col min="12039" max="12039" width="16.7109375" style="1" customWidth="1"/>
    <col min="12040" max="12040" width="14.7109375" style="1" customWidth="1"/>
    <col min="12041" max="12286" width="9.140625" style="1"/>
    <col min="12287" max="12287" width="0" style="1" hidden="1" customWidth="1"/>
    <col min="12288" max="12288" width="62.85546875" style="1" customWidth="1"/>
    <col min="12289" max="12290" width="17.28515625" style="1" bestFit="1" customWidth="1"/>
    <col min="12291" max="12291" width="15.7109375" style="1" customWidth="1"/>
    <col min="12292" max="12293" width="17.28515625" style="1" bestFit="1" customWidth="1"/>
    <col min="12294" max="12294" width="15" style="1" customWidth="1"/>
    <col min="12295" max="12295" width="16.7109375" style="1" customWidth="1"/>
    <col min="12296" max="12296" width="14.7109375" style="1" customWidth="1"/>
    <col min="12297" max="12542" width="9.140625" style="1"/>
    <col min="12543" max="12543" width="0" style="1" hidden="1" customWidth="1"/>
    <col min="12544" max="12544" width="62.85546875" style="1" customWidth="1"/>
    <col min="12545" max="12546" width="17.28515625" style="1" bestFit="1" customWidth="1"/>
    <col min="12547" max="12547" width="15.7109375" style="1" customWidth="1"/>
    <col min="12548" max="12549" width="17.28515625" style="1" bestFit="1" customWidth="1"/>
    <col min="12550" max="12550" width="15" style="1" customWidth="1"/>
    <col min="12551" max="12551" width="16.7109375" style="1" customWidth="1"/>
    <col min="12552" max="12552" width="14.7109375" style="1" customWidth="1"/>
    <col min="12553" max="12798" width="9.140625" style="1"/>
    <col min="12799" max="12799" width="0" style="1" hidden="1" customWidth="1"/>
    <col min="12800" max="12800" width="62.85546875" style="1" customWidth="1"/>
    <col min="12801" max="12802" width="17.28515625" style="1" bestFit="1" customWidth="1"/>
    <col min="12803" max="12803" width="15.7109375" style="1" customWidth="1"/>
    <col min="12804" max="12805" width="17.28515625" style="1" bestFit="1" customWidth="1"/>
    <col min="12806" max="12806" width="15" style="1" customWidth="1"/>
    <col min="12807" max="12807" width="16.7109375" style="1" customWidth="1"/>
    <col min="12808" max="12808" width="14.7109375" style="1" customWidth="1"/>
    <col min="12809" max="13054" width="9.140625" style="1"/>
    <col min="13055" max="13055" width="0" style="1" hidden="1" customWidth="1"/>
    <col min="13056" max="13056" width="62.85546875" style="1" customWidth="1"/>
    <col min="13057" max="13058" width="17.28515625" style="1" bestFit="1" customWidth="1"/>
    <col min="13059" max="13059" width="15.7109375" style="1" customWidth="1"/>
    <col min="13060" max="13061" width="17.28515625" style="1" bestFit="1" customWidth="1"/>
    <col min="13062" max="13062" width="15" style="1" customWidth="1"/>
    <col min="13063" max="13063" width="16.7109375" style="1" customWidth="1"/>
    <col min="13064" max="13064" width="14.7109375" style="1" customWidth="1"/>
    <col min="13065" max="13310" width="9.140625" style="1"/>
    <col min="13311" max="13311" width="0" style="1" hidden="1" customWidth="1"/>
    <col min="13312" max="13312" width="62.85546875" style="1" customWidth="1"/>
    <col min="13313" max="13314" width="17.28515625" style="1" bestFit="1" customWidth="1"/>
    <col min="13315" max="13315" width="15.7109375" style="1" customWidth="1"/>
    <col min="13316" max="13317" width="17.28515625" style="1" bestFit="1" customWidth="1"/>
    <col min="13318" max="13318" width="15" style="1" customWidth="1"/>
    <col min="13319" max="13319" width="16.7109375" style="1" customWidth="1"/>
    <col min="13320" max="13320" width="14.7109375" style="1" customWidth="1"/>
    <col min="13321" max="13566" width="9.140625" style="1"/>
    <col min="13567" max="13567" width="0" style="1" hidden="1" customWidth="1"/>
    <col min="13568" max="13568" width="62.85546875" style="1" customWidth="1"/>
    <col min="13569" max="13570" width="17.28515625" style="1" bestFit="1" customWidth="1"/>
    <col min="13571" max="13571" width="15.7109375" style="1" customWidth="1"/>
    <col min="13572" max="13573" width="17.28515625" style="1" bestFit="1" customWidth="1"/>
    <col min="13574" max="13574" width="15" style="1" customWidth="1"/>
    <col min="13575" max="13575" width="16.7109375" style="1" customWidth="1"/>
    <col min="13576" max="13576" width="14.7109375" style="1" customWidth="1"/>
    <col min="13577" max="13822" width="9.140625" style="1"/>
    <col min="13823" max="13823" width="0" style="1" hidden="1" customWidth="1"/>
    <col min="13824" max="13824" width="62.85546875" style="1" customWidth="1"/>
    <col min="13825" max="13826" width="17.28515625" style="1" bestFit="1" customWidth="1"/>
    <col min="13827" max="13827" width="15.7109375" style="1" customWidth="1"/>
    <col min="13828" max="13829" width="17.28515625" style="1" bestFit="1" customWidth="1"/>
    <col min="13830" max="13830" width="15" style="1" customWidth="1"/>
    <col min="13831" max="13831" width="16.7109375" style="1" customWidth="1"/>
    <col min="13832" max="13832" width="14.7109375" style="1" customWidth="1"/>
    <col min="13833" max="14078" width="9.140625" style="1"/>
    <col min="14079" max="14079" width="0" style="1" hidden="1" customWidth="1"/>
    <col min="14080" max="14080" width="62.85546875" style="1" customWidth="1"/>
    <col min="14081" max="14082" width="17.28515625" style="1" bestFit="1" customWidth="1"/>
    <col min="14083" max="14083" width="15.7109375" style="1" customWidth="1"/>
    <col min="14084" max="14085" width="17.28515625" style="1" bestFit="1" customWidth="1"/>
    <col min="14086" max="14086" width="15" style="1" customWidth="1"/>
    <col min="14087" max="14087" width="16.7109375" style="1" customWidth="1"/>
    <col min="14088" max="14088" width="14.7109375" style="1" customWidth="1"/>
    <col min="14089" max="14334" width="9.140625" style="1"/>
    <col min="14335" max="14335" width="0" style="1" hidden="1" customWidth="1"/>
    <col min="14336" max="14336" width="62.85546875" style="1" customWidth="1"/>
    <col min="14337" max="14338" width="17.28515625" style="1" bestFit="1" customWidth="1"/>
    <col min="14339" max="14339" width="15.7109375" style="1" customWidth="1"/>
    <col min="14340" max="14341" width="17.28515625" style="1" bestFit="1" customWidth="1"/>
    <col min="14342" max="14342" width="15" style="1" customWidth="1"/>
    <col min="14343" max="14343" width="16.7109375" style="1" customWidth="1"/>
    <col min="14344" max="14344" width="14.7109375" style="1" customWidth="1"/>
    <col min="14345" max="14590" width="9.140625" style="1"/>
    <col min="14591" max="14591" width="0" style="1" hidden="1" customWidth="1"/>
    <col min="14592" max="14592" width="62.85546875" style="1" customWidth="1"/>
    <col min="14593" max="14594" width="17.28515625" style="1" bestFit="1" customWidth="1"/>
    <col min="14595" max="14595" width="15.7109375" style="1" customWidth="1"/>
    <col min="14596" max="14597" width="17.28515625" style="1" bestFit="1" customWidth="1"/>
    <col min="14598" max="14598" width="15" style="1" customWidth="1"/>
    <col min="14599" max="14599" width="16.7109375" style="1" customWidth="1"/>
    <col min="14600" max="14600" width="14.7109375" style="1" customWidth="1"/>
    <col min="14601" max="14846" width="9.140625" style="1"/>
    <col min="14847" max="14847" width="0" style="1" hidden="1" customWidth="1"/>
    <col min="14848" max="14848" width="62.85546875" style="1" customWidth="1"/>
    <col min="14849" max="14850" width="17.28515625" style="1" bestFit="1" customWidth="1"/>
    <col min="14851" max="14851" width="15.7109375" style="1" customWidth="1"/>
    <col min="14852" max="14853" width="17.28515625" style="1" bestFit="1" customWidth="1"/>
    <col min="14854" max="14854" width="15" style="1" customWidth="1"/>
    <col min="14855" max="14855" width="16.7109375" style="1" customWidth="1"/>
    <col min="14856" max="14856" width="14.7109375" style="1" customWidth="1"/>
    <col min="14857" max="15102" width="9.140625" style="1"/>
    <col min="15103" max="15103" width="0" style="1" hidden="1" customWidth="1"/>
    <col min="15104" max="15104" width="62.85546875" style="1" customWidth="1"/>
    <col min="15105" max="15106" width="17.28515625" style="1" bestFit="1" customWidth="1"/>
    <col min="15107" max="15107" width="15.7109375" style="1" customWidth="1"/>
    <col min="15108" max="15109" width="17.28515625" style="1" bestFit="1" customWidth="1"/>
    <col min="15110" max="15110" width="15" style="1" customWidth="1"/>
    <col min="15111" max="15111" width="16.7109375" style="1" customWidth="1"/>
    <col min="15112" max="15112" width="14.7109375" style="1" customWidth="1"/>
    <col min="15113" max="15358" width="9.140625" style="1"/>
    <col min="15359" max="15359" width="0" style="1" hidden="1" customWidth="1"/>
    <col min="15360" max="15360" width="62.85546875" style="1" customWidth="1"/>
    <col min="15361" max="15362" width="17.28515625" style="1" bestFit="1" customWidth="1"/>
    <col min="15363" max="15363" width="15.7109375" style="1" customWidth="1"/>
    <col min="15364" max="15365" width="17.28515625" style="1" bestFit="1" customWidth="1"/>
    <col min="15366" max="15366" width="15" style="1" customWidth="1"/>
    <col min="15367" max="15367" width="16.7109375" style="1" customWidth="1"/>
    <col min="15368" max="15368" width="14.7109375" style="1" customWidth="1"/>
    <col min="15369" max="15614" width="9.140625" style="1"/>
    <col min="15615" max="15615" width="0" style="1" hidden="1" customWidth="1"/>
    <col min="15616" max="15616" width="62.85546875" style="1" customWidth="1"/>
    <col min="15617" max="15618" width="17.28515625" style="1" bestFit="1" customWidth="1"/>
    <col min="15619" max="15619" width="15.7109375" style="1" customWidth="1"/>
    <col min="15620" max="15621" width="17.28515625" style="1" bestFit="1" customWidth="1"/>
    <col min="15622" max="15622" width="15" style="1" customWidth="1"/>
    <col min="15623" max="15623" width="16.7109375" style="1" customWidth="1"/>
    <col min="15624" max="15624" width="14.7109375" style="1" customWidth="1"/>
    <col min="15625" max="15870" width="9.140625" style="1"/>
    <col min="15871" max="15871" width="0" style="1" hidden="1" customWidth="1"/>
    <col min="15872" max="15872" width="62.85546875" style="1" customWidth="1"/>
    <col min="15873" max="15874" width="17.28515625" style="1" bestFit="1" customWidth="1"/>
    <col min="15875" max="15875" width="15.7109375" style="1" customWidth="1"/>
    <col min="15876" max="15877" width="17.28515625" style="1" bestFit="1" customWidth="1"/>
    <col min="15878" max="15878" width="15" style="1" customWidth="1"/>
    <col min="15879" max="15879" width="16.7109375" style="1" customWidth="1"/>
    <col min="15880" max="15880" width="14.7109375" style="1" customWidth="1"/>
    <col min="15881" max="16126" width="9.140625" style="1"/>
    <col min="16127" max="16127" width="0" style="1" hidden="1" customWidth="1"/>
    <col min="16128" max="16128" width="62.85546875" style="1" customWidth="1"/>
    <col min="16129" max="16130" width="17.28515625" style="1" bestFit="1" customWidth="1"/>
    <col min="16131" max="16131" width="15.7109375" style="1" customWidth="1"/>
    <col min="16132" max="16133" width="17.28515625" style="1" bestFit="1" customWidth="1"/>
    <col min="16134" max="16134" width="15" style="1" customWidth="1"/>
    <col min="16135" max="16135" width="16.7109375" style="1" customWidth="1"/>
    <col min="16136" max="16136" width="14.7109375" style="1" customWidth="1"/>
    <col min="16137" max="16384" width="9.140625" style="1"/>
  </cols>
  <sheetData>
    <row r="1" spans="1:8" ht="35.25" customHeight="1">
      <c r="A1" s="72" t="s">
        <v>54</v>
      </c>
      <c r="B1" s="72"/>
      <c r="C1" s="72"/>
      <c r="D1" s="72"/>
      <c r="E1" s="72"/>
      <c r="F1" s="72"/>
      <c r="G1" s="72"/>
      <c r="H1" s="72"/>
    </row>
    <row r="2" spans="1:8" ht="37.5" customHeight="1">
      <c r="A2" s="73" t="s">
        <v>0</v>
      </c>
      <c r="B2" s="74" t="s">
        <v>51</v>
      </c>
      <c r="C2" s="74"/>
      <c r="D2" s="75" t="s">
        <v>52</v>
      </c>
      <c r="E2" s="76" t="s">
        <v>44</v>
      </c>
      <c r="F2" s="73" t="s">
        <v>53</v>
      </c>
      <c r="G2" s="74" t="s">
        <v>46</v>
      </c>
      <c r="H2" s="74"/>
    </row>
    <row r="3" spans="1:8" ht="51" customHeight="1">
      <c r="A3" s="73"/>
      <c r="B3" s="37" t="s">
        <v>38</v>
      </c>
      <c r="C3" s="36" t="s">
        <v>39</v>
      </c>
      <c r="D3" s="75"/>
      <c r="E3" s="77"/>
      <c r="F3" s="73"/>
      <c r="G3" s="36" t="s">
        <v>40</v>
      </c>
      <c r="H3" s="6" t="s">
        <v>41</v>
      </c>
    </row>
    <row r="4" spans="1:8" s="2" customFormat="1" ht="15" customHeight="1">
      <c r="A4" s="7" t="s">
        <v>1</v>
      </c>
      <c r="B4" s="17">
        <f>B5+B33</f>
        <v>2407305358.96</v>
      </c>
      <c r="C4" s="17">
        <f>C5+C33</f>
        <v>2444205334.3800001</v>
      </c>
      <c r="D4" s="18">
        <f>D5+D33</f>
        <v>329736244.81</v>
      </c>
      <c r="E4" s="19">
        <f>E5+E33</f>
        <v>284665494.69</v>
      </c>
      <c r="F4" s="20">
        <f>D4/E4*100</f>
        <v>115.83288138560029</v>
      </c>
      <c r="G4" s="20">
        <f>D4/B4*100</f>
        <v>13.697316943308435</v>
      </c>
      <c r="H4" s="21">
        <f>D4/C4*100</f>
        <v>13.490529628258146</v>
      </c>
    </row>
    <row r="5" spans="1:8" s="2" customFormat="1" ht="15" customHeight="1" outlineLevel="1">
      <c r="A5" s="7" t="s">
        <v>2</v>
      </c>
      <c r="B5" s="22">
        <f>B6+B20</f>
        <v>613584886.93000007</v>
      </c>
      <c r="C5" s="22">
        <f>C6+C20</f>
        <v>613584886.93000007</v>
      </c>
      <c r="D5" s="18">
        <f>D6+D20</f>
        <v>91047342.290000007</v>
      </c>
      <c r="E5" s="23">
        <f>E6+E20</f>
        <v>18073696.140000001</v>
      </c>
      <c r="F5" s="24">
        <f t="shared" ref="F5:F42" si="0">D5/E5*100</f>
        <v>503.75607504265594</v>
      </c>
      <c r="G5" s="24">
        <f t="shared" ref="G5:G42" si="1">D5/B5*100</f>
        <v>14.838589448567532</v>
      </c>
      <c r="H5" s="21">
        <f t="shared" ref="H5:H42" si="2">D5/C5*100</f>
        <v>14.838589448567532</v>
      </c>
    </row>
    <row r="6" spans="1:8" s="2" customFormat="1" ht="15" customHeight="1" outlineLevel="1">
      <c r="A6" s="7" t="s">
        <v>3</v>
      </c>
      <c r="B6" s="22">
        <f>B7+B10+B11+B17+B18+B19</f>
        <v>564893408.18000007</v>
      </c>
      <c r="C6" s="22">
        <f>C7+C10+C11+C17+C18+C19</f>
        <v>564893408.18000007</v>
      </c>
      <c r="D6" s="18">
        <f>D7+D10+D11+D17+D18+D19</f>
        <v>82852868.820000008</v>
      </c>
      <c r="E6" s="23">
        <f>E7+E10+E11+E17+E18+E19</f>
        <v>9579923.9600000009</v>
      </c>
      <c r="F6" s="24">
        <f t="shared" si="0"/>
        <v>864.85935761018288</v>
      </c>
      <c r="G6" s="24">
        <f t="shared" si="1"/>
        <v>14.666991616513855</v>
      </c>
      <c r="H6" s="21">
        <f t="shared" si="2"/>
        <v>14.666991616513855</v>
      </c>
    </row>
    <row r="7" spans="1:8" ht="15" customHeight="1" outlineLevel="2">
      <c r="A7" s="9" t="s">
        <v>4</v>
      </c>
      <c r="B7" s="25">
        <f>B8+B9</f>
        <v>390828823</v>
      </c>
      <c r="C7" s="25">
        <f>C8+C9</f>
        <v>390828823</v>
      </c>
      <c r="D7" s="16">
        <f>D8+D9</f>
        <v>62309574.289999999</v>
      </c>
      <c r="E7" s="14">
        <f>E8+E9</f>
        <v>7275824.2999999998</v>
      </c>
      <c r="F7" s="20">
        <f t="shared" si="0"/>
        <v>856.39195946499149</v>
      </c>
      <c r="G7" s="20">
        <f t="shared" si="1"/>
        <v>15.942932205386501</v>
      </c>
      <c r="H7" s="21">
        <f t="shared" si="2"/>
        <v>15.942932205386501</v>
      </c>
    </row>
    <row r="8" spans="1:8" ht="15" customHeight="1" outlineLevel="3">
      <c r="A8" s="9" t="s">
        <v>5</v>
      </c>
      <c r="B8" s="25">
        <v>9244995</v>
      </c>
      <c r="C8" s="25">
        <v>9244995</v>
      </c>
      <c r="D8" s="16">
        <v>1469031.04</v>
      </c>
      <c r="E8" s="14">
        <v>282433.58</v>
      </c>
      <c r="F8" s="20">
        <f t="shared" si="0"/>
        <v>520.1332787694721</v>
      </c>
      <c r="G8" s="20">
        <f t="shared" si="1"/>
        <v>15.890014434837447</v>
      </c>
      <c r="H8" s="21">
        <f t="shared" si="2"/>
        <v>15.890014434837447</v>
      </c>
    </row>
    <row r="9" spans="1:8" ht="15" customHeight="1" outlineLevel="3">
      <c r="A9" s="9" t="s">
        <v>6</v>
      </c>
      <c r="B9" s="25">
        <v>381583828</v>
      </c>
      <c r="C9" s="25">
        <v>381583828</v>
      </c>
      <c r="D9" s="16">
        <v>60840543.25</v>
      </c>
      <c r="E9" s="14">
        <v>6993390.7199999997</v>
      </c>
      <c r="F9" s="20">
        <f t="shared" si="0"/>
        <v>869.97203053456735</v>
      </c>
      <c r="G9" s="20">
        <f t="shared" si="1"/>
        <v>15.944214294637247</v>
      </c>
      <c r="H9" s="21">
        <f t="shared" si="2"/>
        <v>15.944214294637247</v>
      </c>
    </row>
    <row r="10" spans="1:8" ht="25.5" outlineLevel="2">
      <c r="A10" s="9" t="s">
        <v>7</v>
      </c>
      <c r="B10" s="25">
        <v>37461974.380000003</v>
      </c>
      <c r="C10" s="25">
        <v>37461974.380000003</v>
      </c>
      <c r="D10" s="16">
        <v>6509707.0800000001</v>
      </c>
      <c r="E10" s="14">
        <v>4189263.44</v>
      </c>
      <c r="F10" s="20">
        <f t="shared" si="0"/>
        <v>155.3902535191246</v>
      </c>
      <c r="G10" s="20">
        <f t="shared" si="1"/>
        <v>17.376839282329357</v>
      </c>
      <c r="H10" s="21">
        <f t="shared" si="2"/>
        <v>17.376839282329357</v>
      </c>
    </row>
    <row r="11" spans="1:8" ht="15" customHeight="1" outlineLevel="2">
      <c r="A11" s="9" t="s">
        <v>8</v>
      </c>
      <c r="B11" s="25">
        <f>B12+B13+B14+B15+B16</f>
        <v>102794261.8</v>
      </c>
      <c r="C11" s="25">
        <f>C12+C13+C14+C15+C16</f>
        <v>102794261.8</v>
      </c>
      <c r="D11" s="16">
        <f>D12+D13+D14+D15+D16</f>
        <v>7968172.1200000001</v>
      </c>
      <c r="E11" s="14">
        <f>E12+E13+E14+E15+E16</f>
        <v>-3724534.9499999997</v>
      </c>
      <c r="F11" s="20">
        <f t="shared" si="0"/>
        <v>-213.93737008696885</v>
      </c>
      <c r="G11" s="20">
        <f t="shared" si="1"/>
        <v>7.7515728801118744</v>
      </c>
      <c r="H11" s="21">
        <f t="shared" si="2"/>
        <v>7.7515728801118744</v>
      </c>
    </row>
    <row r="12" spans="1:8" ht="25.5" customHeight="1" outlineLevel="3">
      <c r="A12" s="9" t="s">
        <v>9</v>
      </c>
      <c r="B12" s="25">
        <v>89549558.799999997</v>
      </c>
      <c r="C12" s="25">
        <v>89549558.799999997</v>
      </c>
      <c r="D12" s="16">
        <v>528463.14</v>
      </c>
      <c r="E12" s="14">
        <v>-1503624.7</v>
      </c>
      <c r="F12" s="20">
        <f t="shared" si="0"/>
        <v>-35.145946990628715</v>
      </c>
      <c r="G12" s="20">
        <f t="shared" si="1"/>
        <v>0.59013483380780207</v>
      </c>
      <c r="H12" s="21">
        <f t="shared" si="2"/>
        <v>0.59013483380780207</v>
      </c>
    </row>
    <row r="13" spans="1:8" ht="15" customHeight="1" outlineLevel="3">
      <c r="A13" s="9" t="s">
        <v>10</v>
      </c>
      <c r="B13" s="25">
        <v>0</v>
      </c>
      <c r="C13" s="25">
        <v>0</v>
      </c>
      <c r="D13" s="16">
        <v>43934.62</v>
      </c>
      <c r="E13" s="14">
        <v>-440862.6</v>
      </c>
      <c r="F13" s="20">
        <f t="shared" si="0"/>
        <v>-9.9656037958311732</v>
      </c>
      <c r="G13" s="20" t="e">
        <f t="shared" si="1"/>
        <v>#DIV/0!</v>
      </c>
      <c r="H13" s="21" t="e">
        <f t="shared" si="2"/>
        <v>#DIV/0!</v>
      </c>
    </row>
    <row r="14" spans="1:8" ht="15" customHeight="1" outlineLevel="3">
      <c r="A14" s="9" t="s">
        <v>11</v>
      </c>
      <c r="B14" s="25">
        <v>267000</v>
      </c>
      <c r="C14" s="25">
        <v>267000</v>
      </c>
      <c r="D14" s="16">
        <v>-0.08</v>
      </c>
      <c r="E14" s="14"/>
      <c r="F14" s="20" t="e">
        <f t="shared" si="0"/>
        <v>#DIV/0!</v>
      </c>
      <c r="G14" s="20">
        <f t="shared" si="1"/>
        <v>-2.9962546816479404E-5</v>
      </c>
      <c r="H14" s="21">
        <f t="shared" si="2"/>
        <v>-2.9962546816479404E-5</v>
      </c>
    </row>
    <row r="15" spans="1:8" ht="15" customHeight="1" outlineLevel="3">
      <c r="A15" s="9" t="s">
        <v>12</v>
      </c>
      <c r="B15" s="25">
        <v>12977703</v>
      </c>
      <c r="C15" s="25">
        <v>12977703</v>
      </c>
      <c r="D15" s="16">
        <v>7395774.4400000004</v>
      </c>
      <c r="E15" s="14">
        <v>-1780047.65</v>
      </c>
      <c r="F15" s="20">
        <f t="shared" si="0"/>
        <v>-415.48182375904378</v>
      </c>
      <c r="G15" s="20">
        <f t="shared" si="1"/>
        <v>56.988316345350178</v>
      </c>
      <c r="H15" s="21">
        <f t="shared" si="2"/>
        <v>56.988316345350178</v>
      </c>
    </row>
    <row r="16" spans="1:8" ht="15" customHeight="1" outlineLevel="3">
      <c r="A16" s="9" t="s">
        <v>13</v>
      </c>
      <c r="B16" s="25">
        <v>0</v>
      </c>
      <c r="C16" s="25">
        <v>0</v>
      </c>
      <c r="D16" s="16"/>
      <c r="E16" s="14">
        <v>0</v>
      </c>
      <c r="F16" s="20"/>
      <c r="G16" s="20"/>
      <c r="H16" s="21"/>
    </row>
    <row r="17" spans="1:8" ht="15" customHeight="1" outlineLevel="2">
      <c r="A17" s="9" t="s">
        <v>14</v>
      </c>
      <c r="B17" s="25">
        <v>23792822</v>
      </c>
      <c r="C17" s="25">
        <v>23792822</v>
      </c>
      <c r="D17" s="16">
        <v>4511410.8099999996</v>
      </c>
      <c r="E17" s="14">
        <v>507766.69</v>
      </c>
      <c r="F17" s="20">
        <f t="shared" si="0"/>
        <v>888.48104825466191</v>
      </c>
      <c r="G17" s="20">
        <f t="shared" si="1"/>
        <v>18.961226247142939</v>
      </c>
      <c r="H17" s="21">
        <f t="shared" si="2"/>
        <v>18.961226247142939</v>
      </c>
    </row>
    <row r="18" spans="1:8" ht="15" customHeight="1" outlineLevel="2">
      <c r="A18" s="9" t="s">
        <v>15</v>
      </c>
      <c r="B18" s="25">
        <v>10015527</v>
      </c>
      <c r="C18" s="25">
        <v>10015527</v>
      </c>
      <c r="D18" s="16">
        <v>1554004.52</v>
      </c>
      <c r="E18" s="14">
        <v>1334917.95</v>
      </c>
      <c r="F18" s="20">
        <f t="shared" si="0"/>
        <v>116.41198771804665</v>
      </c>
      <c r="G18" s="20">
        <f t="shared" si="1"/>
        <v>15.515953578878076</v>
      </c>
      <c r="H18" s="21">
        <f t="shared" si="2"/>
        <v>15.515953578878076</v>
      </c>
    </row>
    <row r="19" spans="1:8" ht="25.5" outlineLevel="2">
      <c r="A19" s="9" t="s">
        <v>16</v>
      </c>
      <c r="B19" s="25"/>
      <c r="C19" s="25"/>
      <c r="D19" s="16">
        <v>0</v>
      </c>
      <c r="E19" s="14">
        <v>-3313.47</v>
      </c>
      <c r="F19" s="20"/>
      <c r="G19" s="20"/>
      <c r="H19" s="21"/>
    </row>
    <row r="20" spans="1:8" s="2" customFormat="1" ht="14.25" outlineLevel="2">
      <c r="A20" s="7" t="s">
        <v>17</v>
      </c>
      <c r="B20" s="22">
        <f>B21+B22+B23+B26+B28+B29</f>
        <v>48691478.75</v>
      </c>
      <c r="C20" s="22">
        <f>C21+C22+C23+C26+C28+C29</f>
        <v>48691478.75</v>
      </c>
      <c r="D20" s="18">
        <f>D21+D22+D23+D26+D28+D29</f>
        <v>8194473.4699999988</v>
      </c>
      <c r="E20" s="13">
        <f>E21+E22+E23+E26+E28+E29</f>
        <v>8493772.1800000016</v>
      </c>
      <c r="F20" s="24">
        <f t="shared" si="0"/>
        <v>96.476256913215181</v>
      </c>
      <c r="G20" s="24">
        <f t="shared" si="1"/>
        <v>16.829378939328269</v>
      </c>
      <c r="H20" s="21">
        <f t="shared" si="2"/>
        <v>16.829378939328269</v>
      </c>
    </row>
    <row r="21" spans="1:8" ht="25.5" outlineLevel="2">
      <c r="A21" s="9" t="s">
        <v>18</v>
      </c>
      <c r="B21" s="25">
        <v>11534272.75</v>
      </c>
      <c r="C21" s="25">
        <v>11534272.75</v>
      </c>
      <c r="D21" s="16">
        <v>1556281.26</v>
      </c>
      <c r="E21" s="14">
        <v>2725000.9</v>
      </c>
      <c r="F21" s="20">
        <f t="shared" si="0"/>
        <v>57.111220036661273</v>
      </c>
      <c r="G21" s="20">
        <f t="shared" si="1"/>
        <v>13.492669141190545</v>
      </c>
      <c r="H21" s="21">
        <f t="shared" si="2"/>
        <v>13.492669141190545</v>
      </c>
    </row>
    <row r="22" spans="1:8" outlineLevel="2">
      <c r="A22" s="9" t="s">
        <v>19</v>
      </c>
      <c r="B22" s="25">
        <v>2650000</v>
      </c>
      <c r="C22" s="25">
        <v>2650000</v>
      </c>
      <c r="D22" s="16">
        <v>330300.73</v>
      </c>
      <c r="E22" s="14">
        <v>517700.01</v>
      </c>
      <c r="F22" s="20">
        <f t="shared" si="0"/>
        <v>63.801569175167671</v>
      </c>
      <c r="G22" s="20">
        <f t="shared" si="1"/>
        <v>12.464178490566038</v>
      </c>
      <c r="H22" s="21">
        <f t="shared" si="2"/>
        <v>12.464178490566038</v>
      </c>
    </row>
    <row r="23" spans="1:8" ht="25.5" outlineLevel="2">
      <c r="A23" s="9" t="s">
        <v>20</v>
      </c>
      <c r="B23" s="25">
        <f>B24+B25</f>
        <v>22340000</v>
      </c>
      <c r="C23" s="25">
        <f>C24+C25</f>
        <v>22340000</v>
      </c>
      <c r="D23" s="16">
        <f>D24+D25</f>
        <v>3778875.11</v>
      </c>
      <c r="E23" s="14">
        <f>E24+E25</f>
        <v>3795426.47</v>
      </c>
      <c r="F23" s="20">
        <f t="shared" si="0"/>
        <v>99.563913037682951</v>
      </c>
      <c r="G23" s="20">
        <f t="shared" si="1"/>
        <v>16.915286974037599</v>
      </c>
      <c r="H23" s="21">
        <f t="shared" si="2"/>
        <v>16.915286974037599</v>
      </c>
    </row>
    <row r="24" spans="1:8" ht="15" customHeight="1" outlineLevel="3">
      <c r="A24" s="9" t="s">
        <v>21</v>
      </c>
      <c r="B24" s="25">
        <v>22340000</v>
      </c>
      <c r="C24" s="25">
        <v>22340000</v>
      </c>
      <c r="D24" s="16">
        <v>3764375.11</v>
      </c>
      <c r="E24" s="14">
        <v>3680690.83</v>
      </c>
      <c r="F24" s="20">
        <f t="shared" si="0"/>
        <v>102.27360253455461</v>
      </c>
      <c r="G24" s="20">
        <f t="shared" si="1"/>
        <v>16.850380975828109</v>
      </c>
      <c r="H24" s="21">
        <f t="shared" si="2"/>
        <v>16.850380975828109</v>
      </c>
    </row>
    <row r="25" spans="1:8" ht="15" customHeight="1" outlineLevel="3">
      <c r="A25" s="9" t="s">
        <v>22</v>
      </c>
      <c r="B25" s="25"/>
      <c r="C25" s="25"/>
      <c r="D25" s="16">
        <v>14500</v>
      </c>
      <c r="E25" s="14">
        <v>114735.64</v>
      </c>
      <c r="F25" s="20">
        <f t="shared" si="0"/>
        <v>12.637747085386893</v>
      </c>
      <c r="G25" s="20"/>
      <c r="H25" s="21"/>
    </row>
    <row r="26" spans="1:8" ht="25.5" customHeight="1" outlineLevel="2">
      <c r="A26" s="9" t="s">
        <v>23</v>
      </c>
      <c r="B26" s="25">
        <v>10067206</v>
      </c>
      <c r="C26" s="25">
        <v>10067206</v>
      </c>
      <c r="D26" s="16">
        <v>2250424.5099999998</v>
      </c>
      <c r="E26" s="14">
        <v>1365871.74</v>
      </c>
      <c r="F26" s="20">
        <f t="shared" si="0"/>
        <v>164.76104191159266</v>
      </c>
      <c r="G26" s="20">
        <f t="shared" si="1"/>
        <v>22.354012722099853</v>
      </c>
      <c r="H26" s="21">
        <f t="shared" si="2"/>
        <v>22.354012722099853</v>
      </c>
    </row>
    <row r="27" spans="1:8" ht="25.5" outlineLevel="3">
      <c r="A27" s="9" t="s">
        <v>24</v>
      </c>
      <c r="B27" s="25">
        <v>10067206</v>
      </c>
      <c r="C27" s="25">
        <v>10067206</v>
      </c>
      <c r="D27" s="16">
        <v>2250424.5099999998</v>
      </c>
      <c r="E27" s="14">
        <v>1365871.74</v>
      </c>
      <c r="F27" s="20">
        <f t="shared" si="0"/>
        <v>164.76104191159266</v>
      </c>
      <c r="G27" s="20">
        <f t="shared" si="1"/>
        <v>22.354012722099853</v>
      </c>
      <c r="H27" s="21">
        <f t="shared" si="2"/>
        <v>22.354012722099853</v>
      </c>
    </row>
    <row r="28" spans="1:8" outlineLevel="2">
      <c r="A28" s="9" t="s">
        <v>25</v>
      </c>
      <c r="B28" s="25">
        <v>2100000</v>
      </c>
      <c r="C28" s="25">
        <v>2100000</v>
      </c>
      <c r="D28" s="16">
        <v>271685.46999999997</v>
      </c>
      <c r="E28" s="14">
        <v>98080.25</v>
      </c>
      <c r="F28" s="20">
        <f t="shared" si="0"/>
        <v>277.00323969402604</v>
      </c>
      <c r="G28" s="20">
        <f t="shared" si="1"/>
        <v>12.937403333333334</v>
      </c>
      <c r="H28" s="21">
        <f t="shared" si="2"/>
        <v>12.937403333333334</v>
      </c>
    </row>
    <row r="29" spans="1:8" ht="15" customHeight="1" outlineLevel="2">
      <c r="A29" s="9" t="s">
        <v>26</v>
      </c>
      <c r="B29" s="25">
        <f>B30+B31</f>
        <v>0</v>
      </c>
      <c r="C29" s="25">
        <f>C30+C31</f>
        <v>0</v>
      </c>
      <c r="D29" s="25">
        <f>D30+D31+D32</f>
        <v>6906.3899999999994</v>
      </c>
      <c r="E29" s="25">
        <f>E30+E31</f>
        <v>-8307.19</v>
      </c>
      <c r="F29" s="20"/>
      <c r="G29" s="20"/>
      <c r="H29" s="21"/>
    </row>
    <row r="30" spans="1:8" ht="15" customHeight="1" outlineLevel="3">
      <c r="A30" s="9" t="s">
        <v>27</v>
      </c>
      <c r="B30" s="25"/>
      <c r="C30" s="25"/>
      <c r="D30" s="16">
        <v>-1500</v>
      </c>
      <c r="E30" s="14">
        <v>-8307.19</v>
      </c>
      <c r="F30" s="20"/>
      <c r="G30" s="20"/>
      <c r="H30" s="21"/>
    </row>
    <row r="31" spans="1:8" ht="15" customHeight="1" outlineLevel="3">
      <c r="A31" s="9" t="s">
        <v>28</v>
      </c>
      <c r="B31" s="25"/>
      <c r="C31" s="25"/>
      <c r="D31" s="16">
        <v>8406.39</v>
      </c>
      <c r="E31" s="25"/>
      <c r="F31" s="20"/>
      <c r="G31" s="20"/>
      <c r="H31" s="21"/>
    </row>
    <row r="32" spans="1:8" ht="15" customHeight="1" outlineLevel="3">
      <c r="A32" s="9" t="s">
        <v>47</v>
      </c>
      <c r="B32" s="25"/>
      <c r="C32" s="25"/>
      <c r="D32" s="16">
        <v>0</v>
      </c>
      <c r="E32" s="38"/>
      <c r="F32" s="20"/>
      <c r="G32" s="20"/>
      <c r="H32" s="21"/>
    </row>
    <row r="33" spans="1:8">
      <c r="A33" s="5" t="s">
        <v>29</v>
      </c>
      <c r="B33" s="26">
        <f>B34+B40+B41</f>
        <v>1793720472.03</v>
      </c>
      <c r="C33" s="26">
        <f>C34+C40+C41+C39</f>
        <v>1830620447.4499998</v>
      </c>
      <c r="D33" s="26">
        <f>D34+D40+D41+D39</f>
        <v>238688902.52000001</v>
      </c>
      <c r="E33" s="27">
        <f>E34+E40+E41+E39</f>
        <v>266591798.54999998</v>
      </c>
      <c r="F33" s="24">
        <f t="shared" si="0"/>
        <v>89.533475455072292</v>
      </c>
      <c r="G33" s="24">
        <f t="shared" si="1"/>
        <v>13.306917451294382</v>
      </c>
      <c r="H33" s="21">
        <f t="shared" si="2"/>
        <v>13.038688760004108</v>
      </c>
    </row>
    <row r="34" spans="1:8" ht="46.5" customHeight="1">
      <c r="A34" s="11" t="s">
        <v>30</v>
      </c>
      <c r="B34" s="26">
        <f>B35+B36+B37+B38</f>
        <v>1793720472.03</v>
      </c>
      <c r="C34" s="26">
        <f>C35+C36+C37+C38</f>
        <v>1830620447.4499998</v>
      </c>
      <c r="D34" s="26">
        <f>D35+D36+D37+D38</f>
        <v>237817426.5</v>
      </c>
      <c r="E34" s="27">
        <f>E35+E36+E37+E38</f>
        <v>268271549.63</v>
      </c>
      <c r="F34" s="24">
        <f t="shared" si="0"/>
        <v>88.648023552254301</v>
      </c>
      <c r="G34" s="24">
        <f t="shared" si="1"/>
        <v>13.258332622521493</v>
      </c>
      <c r="H34" s="21">
        <f t="shared" si="2"/>
        <v>12.991083259846281</v>
      </c>
    </row>
    <row r="35" spans="1:8">
      <c r="A35" s="12" t="s">
        <v>31</v>
      </c>
      <c r="B35" s="28"/>
      <c r="C35" s="29">
        <v>2187360</v>
      </c>
      <c r="D35" s="29">
        <v>182280</v>
      </c>
      <c r="E35" s="15">
        <v>182280</v>
      </c>
      <c r="F35" s="20"/>
      <c r="G35" s="20"/>
      <c r="H35" s="21"/>
    </row>
    <row r="36" spans="1:8" ht="26.25">
      <c r="A36" s="12" t="s">
        <v>32</v>
      </c>
      <c r="B36" s="28">
        <v>353329198.44999999</v>
      </c>
      <c r="C36" s="29">
        <v>381816882.87</v>
      </c>
      <c r="D36" s="29">
        <v>14280845.82</v>
      </c>
      <c r="E36" s="15">
        <v>31204472.600000001</v>
      </c>
      <c r="F36" s="20">
        <f t="shared" si="0"/>
        <v>45.765381146034819</v>
      </c>
      <c r="G36" s="20">
        <f t="shared" si="1"/>
        <v>4.0417961161001807</v>
      </c>
      <c r="H36" s="21">
        <f t="shared" si="2"/>
        <v>3.7402342485893443</v>
      </c>
    </row>
    <row r="37" spans="1:8">
      <c r="A37" s="12" t="s">
        <v>33</v>
      </c>
      <c r="B37" s="28">
        <v>1252074088.5</v>
      </c>
      <c r="C37" s="29">
        <v>1258299019.5</v>
      </c>
      <c r="D37" s="29">
        <v>217093562.18000001</v>
      </c>
      <c r="E37" s="15">
        <v>230993290.34999999</v>
      </c>
      <c r="F37" s="20">
        <f t="shared" si="0"/>
        <v>93.982626876763746</v>
      </c>
      <c r="G37" s="20">
        <f t="shared" si="1"/>
        <v>17.33871535030972</v>
      </c>
      <c r="H37" s="21">
        <f t="shared" si="2"/>
        <v>17.25293899269386</v>
      </c>
    </row>
    <row r="38" spans="1:8">
      <c r="A38" s="12" t="s">
        <v>34</v>
      </c>
      <c r="B38" s="28">
        <v>188317185.08000001</v>
      </c>
      <c r="C38" s="29">
        <v>188317185.08000001</v>
      </c>
      <c r="D38" s="29">
        <v>6260738.5</v>
      </c>
      <c r="E38" s="15">
        <v>5891506.6799999997</v>
      </c>
      <c r="F38" s="20">
        <f t="shared" si="0"/>
        <v>106.26718834510429</v>
      </c>
      <c r="G38" s="20">
        <f t="shared" si="1"/>
        <v>3.3245709876877902</v>
      </c>
      <c r="H38" s="21">
        <f t="shared" si="2"/>
        <v>3.3245709876877902</v>
      </c>
    </row>
    <row r="39" spans="1:8">
      <c r="A39" s="12" t="s">
        <v>49</v>
      </c>
      <c r="B39" s="28"/>
      <c r="C39" s="29"/>
      <c r="D39" s="29"/>
      <c r="E39" s="28"/>
      <c r="F39" s="20" t="e">
        <f t="shared" si="0"/>
        <v>#DIV/0!</v>
      </c>
      <c r="G39" s="20"/>
      <c r="H39" s="21"/>
    </row>
    <row r="40" spans="1:8" ht="51.75">
      <c r="A40" s="12" t="s">
        <v>35</v>
      </c>
      <c r="B40" s="28"/>
      <c r="C40" s="29"/>
      <c r="D40" s="29">
        <v>882041.69</v>
      </c>
      <c r="E40" s="15">
        <v>30746</v>
      </c>
      <c r="F40" s="20">
        <f t="shared" si="0"/>
        <v>2868.8014375853768</v>
      </c>
      <c r="G40" s="20"/>
      <c r="H40" s="21"/>
    </row>
    <row r="41" spans="1:8" ht="39">
      <c r="A41" s="12" t="s">
        <v>36</v>
      </c>
      <c r="B41" s="28"/>
      <c r="C41" s="29"/>
      <c r="D41" s="29">
        <v>-10565.67</v>
      </c>
      <c r="E41" s="15">
        <v>-1710497.08</v>
      </c>
      <c r="F41" s="20">
        <f t="shared" si="0"/>
        <v>0.61769588054485303</v>
      </c>
      <c r="G41" s="20"/>
      <c r="H41" s="21"/>
    </row>
    <row r="42" spans="1:8" s="2" customFormat="1" ht="14.25">
      <c r="A42" s="43" t="s">
        <v>37</v>
      </c>
      <c r="B42" s="44">
        <v>-42167000</v>
      </c>
      <c r="C42" s="44">
        <v>-68326784.939999998</v>
      </c>
      <c r="D42" s="44">
        <v>60651176.770000003</v>
      </c>
      <c r="E42" s="44">
        <v>-36316428.520000003</v>
      </c>
      <c r="F42" s="45">
        <f t="shared" si="0"/>
        <v>-167.00754793825195</v>
      </c>
      <c r="G42" s="45">
        <f t="shared" si="1"/>
        <v>-143.83564581307658</v>
      </c>
      <c r="H42" s="46">
        <f t="shared" si="2"/>
        <v>-88.766326153440119</v>
      </c>
    </row>
    <row r="43" spans="1:8">
      <c r="E43" s="39"/>
      <c r="F43" s="4"/>
    </row>
    <row r="44" spans="1:8">
      <c r="E44" s="39"/>
      <c r="F44" s="4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topLeftCell="A16" workbookViewId="0">
      <pane xSplit="1" topLeftCell="B1" activePane="topRight" state="frozen"/>
      <selection activeCell="B1" sqref="B1"/>
      <selection pane="topRight" activeCell="D42" sqref="D42"/>
    </sheetView>
  </sheetViews>
  <sheetFormatPr defaultRowHeight="15" outlineLevelRow="3"/>
  <cols>
    <col min="1" max="1" width="62.85546875" style="1" customWidth="1"/>
    <col min="2" max="4" width="17.28515625" style="1" bestFit="1" customWidth="1"/>
    <col min="5" max="5" width="17.28515625" style="40" bestFit="1" customWidth="1"/>
    <col min="6" max="6" width="11.7109375" style="1" customWidth="1"/>
    <col min="7" max="7" width="9.28515625" style="1" customWidth="1"/>
    <col min="8" max="8" width="7.7109375" style="1" customWidth="1"/>
    <col min="9" max="254" width="9.140625" style="1"/>
    <col min="255" max="255" width="0" style="1" hidden="1" customWidth="1"/>
    <col min="256" max="256" width="62.85546875" style="1" customWidth="1"/>
    <col min="257" max="258" width="17.28515625" style="1" bestFit="1" customWidth="1"/>
    <col min="259" max="259" width="15.7109375" style="1" customWidth="1"/>
    <col min="260" max="261" width="17.28515625" style="1" bestFit="1" customWidth="1"/>
    <col min="262" max="262" width="15" style="1" customWidth="1"/>
    <col min="263" max="263" width="16.7109375" style="1" customWidth="1"/>
    <col min="264" max="264" width="14.7109375" style="1" customWidth="1"/>
    <col min="265" max="510" width="9.140625" style="1"/>
    <col min="511" max="511" width="0" style="1" hidden="1" customWidth="1"/>
    <col min="512" max="512" width="62.85546875" style="1" customWidth="1"/>
    <col min="513" max="514" width="17.28515625" style="1" bestFit="1" customWidth="1"/>
    <col min="515" max="515" width="15.7109375" style="1" customWidth="1"/>
    <col min="516" max="517" width="17.28515625" style="1" bestFit="1" customWidth="1"/>
    <col min="518" max="518" width="15" style="1" customWidth="1"/>
    <col min="519" max="519" width="16.7109375" style="1" customWidth="1"/>
    <col min="520" max="520" width="14.7109375" style="1" customWidth="1"/>
    <col min="521" max="766" width="9.140625" style="1"/>
    <col min="767" max="767" width="0" style="1" hidden="1" customWidth="1"/>
    <col min="768" max="768" width="62.85546875" style="1" customWidth="1"/>
    <col min="769" max="770" width="17.28515625" style="1" bestFit="1" customWidth="1"/>
    <col min="771" max="771" width="15.7109375" style="1" customWidth="1"/>
    <col min="772" max="773" width="17.28515625" style="1" bestFit="1" customWidth="1"/>
    <col min="774" max="774" width="15" style="1" customWidth="1"/>
    <col min="775" max="775" width="16.7109375" style="1" customWidth="1"/>
    <col min="776" max="776" width="14.7109375" style="1" customWidth="1"/>
    <col min="777" max="1022" width="9.140625" style="1"/>
    <col min="1023" max="1023" width="0" style="1" hidden="1" customWidth="1"/>
    <col min="1024" max="1024" width="62.85546875" style="1" customWidth="1"/>
    <col min="1025" max="1026" width="17.28515625" style="1" bestFit="1" customWidth="1"/>
    <col min="1027" max="1027" width="15.7109375" style="1" customWidth="1"/>
    <col min="1028" max="1029" width="17.28515625" style="1" bestFit="1" customWidth="1"/>
    <col min="1030" max="1030" width="15" style="1" customWidth="1"/>
    <col min="1031" max="1031" width="16.7109375" style="1" customWidth="1"/>
    <col min="1032" max="1032" width="14.7109375" style="1" customWidth="1"/>
    <col min="1033" max="1278" width="9.140625" style="1"/>
    <col min="1279" max="1279" width="0" style="1" hidden="1" customWidth="1"/>
    <col min="1280" max="1280" width="62.85546875" style="1" customWidth="1"/>
    <col min="1281" max="1282" width="17.28515625" style="1" bestFit="1" customWidth="1"/>
    <col min="1283" max="1283" width="15.7109375" style="1" customWidth="1"/>
    <col min="1284" max="1285" width="17.28515625" style="1" bestFit="1" customWidth="1"/>
    <col min="1286" max="1286" width="15" style="1" customWidth="1"/>
    <col min="1287" max="1287" width="16.7109375" style="1" customWidth="1"/>
    <col min="1288" max="1288" width="14.7109375" style="1" customWidth="1"/>
    <col min="1289" max="1534" width="9.140625" style="1"/>
    <col min="1535" max="1535" width="0" style="1" hidden="1" customWidth="1"/>
    <col min="1536" max="1536" width="62.85546875" style="1" customWidth="1"/>
    <col min="1537" max="1538" width="17.28515625" style="1" bestFit="1" customWidth="1"/>
    <col min="1539" max="1539" width="15.7109375" style="1" customWidth="1"/>
    <col min="1540" max="1541" width="17.28515625" style="1" bestFit="1" customWidth="1"/>
    <col min="1542" max="1542" width="15" style="1" customWidth="1"/>
    <col min="1543" max="1543" width="16.7109375" style="1" customWidth="1"/>
    <col min="1544" max="1544" width="14.7109375" style="1" customWidth="1"/>
    <col min="1545" max="1790" width="9.140625" style="1"/>
    <col min="1791" max="1791" width="0" style="1" hidden="1" customWidth="1"/>
    <col min="1792" max="1792" width="62.85546875" style="1" customWidth="1"/>
    <col min="1793" max="1794" width="17.28515625" style="1" bestFit="1" customWidth="1"/>
    <col min="1795" max="1795" width="15.7109375" style="1" customWidth="1"/>
    <col min="1796" max="1797" width="17.28515625" style="1" bestFit="1" customWidth="1"/>
    <col min="1798" max="1798" width="15" style="1" customWidth="1"/>
    <col min="1799" max="1799" width="16.7109375" style="1" customWidth="1"/>
    <col min="1800" max="1800" width="14.7109375" style="1" customWidth="1"/>
    <col min="1801" max="2046" width="9.140625" style="1"/>
    <col min="2047" max="2047" width="0" style="1" hidden="1" customWidth="1"/>
    <col min="2048" max="2048" width="62.85546875" style="1" customWidth="1"/>
    <col min="2049" max="2050" width="17.28515625" style="1" bestFit="1" customWidth="1"/>
    <col min="2051" max="2051" width="15.7109375" style="1" customWidth="1"/>
    <col min="2052" max="2053" width="17.28515625" style="1" bestFit="1" customWidth="1"/>
    <col min="2054" max="2054" width="15" style="1" customWidth="1"/>
    <col min="2055" max="2055" width="16.7109375" style="1" customWidth="1"/>
    <col min="2056" max="2056" width="14.7109375" style="1" customWidth="1"/>
    <col min="2057" max="2302" width="9.140625" style="1"/>
    <col min="2303" max="2303" width="0" style="1" hidden="1" customWidth="1"/>
    <col min="2304" max="2304" width="62.85546875" style="1" customWidth="1"/>
    <col min="2305" max="2306" width="17.28515625" style="1" bestFit="1" customWidth="1"/>
    <col min="2307" max="2307" width="15.7109375" style="1" customWidth="1"/>
    <col min="2308" max="2309" width="17.28515625" style="1" bestFit="1" customWidth="1"/>
    <col min="2310" max="2310" width="15" style="1" customWidth="1"/>
    <col min="2311" max="2311" width="16.7109375" style="1" customWidth="1"/>
    <col min="2312" max="2312" width="14.7109375" style="1" customWidth="1"/>
    <col min="2313" max="2558" width="9.140625" style="1"/>
    <col min="2559" max="2559" width="0" style="1" hidden="1" customWidth="1"/>
    <col min="2560" max="2560" width="62.85546875" style="1" customWidth="1"/>
    <col min="2561" max="2562" width="17.28515625" style="1" bestFit="1" customWidth="1"/>
    <col min="2563" max="2563" width="15.7109375" style="1" customWidth="1"/>
    <col min="2564" max="2565" width="17.28515625" style="1" bestFit="1" customWidth="1"/>
    <col min="2566" max="2566" width="15" style="1" customWidth="1"/>
    <col min="2567" max="2567" width="16.7109375" style="1" customWidth="1"/>
    <col min="2568" max="2568" width="14.7109375" style="1" customWidth="1"/>
    <col min="2569" max="2814" width="9.140625" style="1"/>
    <col min="2815" max="2815" width="0" style="1" hidden="1" customWidth="1"/>
    <col min="2816" max="2816" width="62.85546875" style="1" customWidth="1"/>
    <col min="2817" max="2818" width="17.28515625" style="1" bestFit="1" customWidth="1"/>
    <col min="2819" max="2819" width="15.7109375" style="1" customWidth="1"/>
    <col min="2820" max="2821" width="17.28515625" style="1" bestFit="1" customWidth="1"/>
    <col min="2822" max="2822" width="15" style="1" customWidth="1"/>
    <col min="2823" max="2823" width="16.7109375" style="1" customWidth="1"/>
    <col min="2824" max="2824" width="14.7109375" style="1" customWidth="1"/>
    <col min="2825" max="3070" width="9.140625" style="1"/>
    <col min="3071" max="3071" width="0" style="1" hidden="1" customWidth="1"/>
    <col min="3072" max="3072" width="62.85546875" style="1" customWidth="1"/>
    <col min="3073" max="3074" width="17.28515625" style="1" bestFit="1" customWidth="1"/>
    <col min="3075" max="3075" width="15.7109375" style="1" customWidth="1"/>
    <col min="3076" max="3077" width="17.28515625" style="1" bestFit="1" customWidth="1"/>
    <col min="3078" max="3078" width="15" style="1" customWidth="1"/>
    <col min="3079" max="3079" width="16.7109375" style="1" customWidth="1"/>
    <col min="3080" max="3080" width="14.7109375" style="1" customWidth="1"/>
    <col min="3081" max="3326" width="9.140625" style="1"/>
    <col min="3327" max="3327" width="0" style="1" hidden="1" customWidth="1"/>
    <col min="3328" max="3328" width="62.85546875" style="1" customWidth="1"/>
    <col min="3329" max="3330" width="17.28515625" style="1" bestFit="1" customWidth="1"/>
    <col min="3331" max="3331" width="15.7109375" style="1" customWidth="1"/>
    <col min="3332" max="3333" width="17.28515625" style="1" bestFit="1" customWidth="1"/>
    <col min="3334" max="3334" width="15" style="1" customWidth="1"/>
    <col min="3335" max="3335" width="16.7109375" style="1" customWidth="1"/>
    <col min="3336" max="3336" width="14.7109375" style="1" customWidth="1"/>
    <col min="3337" max="3582" width="9.140625" style="1"/>
    <col min="3583" max="3583" width="0" style="1" hidden="1" customWidth="1"/>
    <col min="3584" max="3584" width="62.85546875" style="1" customWidth="1"/>
    <col min="3585" max="3586" width="17.28515625" style="1" bestFit="1" customWidth="1"/>
    <col min="3587" max="3587" width="15.7109375" style="1" customWidth="1"/>
    <col min="3588" max="3589" width="17.28515625" style="1" bestFit="1" customWidth="1"/>
    <col min="3590" max="3590" width="15" style="1" customWidth="1"/>
    <col min="3591" max="3591" width="16.7109375" style="1" customWidth="1"/>
    <col min="3592" max="3592" width="14.7109375" style="1" customWidth="1"/>
    <col min="3593" max="3838" width="9.140625" style="1"/>
    <col min="3839" max="3839" width="0" style="1" hidden="1" customWidth="1"/>
    <col min="3840" max="3840" width="62.85546875" style="1" customWidth="1"/>
    <col min="3841" max="3842" width="17.28515625" style="1" bestFit="1" customWidth="1"/>
    <col min="3843" max="3843" width="15.7109375" style="1" customWidth="1"/>
    <col min="3844" max="3845" width="17.28515625" style="1" bestFit="1" customWidth="1"/>
    <col min="3846" max="3846" width="15" style="1" customWidth="1"/>
    <col min="3847" max="3847" width="16.7109375" style="1" customWidth="1"/>
    <col min="3848" max="3848" width="14.7109375" style="1" customWidth="1"/>
    <col min="3849" max="4094" width="9.140625" style="1"/>
    <col min="4095" max="4095" width="0" style="1" hidden="1" customWidth="1"/>
    <col min="4096" max="4096" width="62.85546875" style="1" customWidth="1"/>
    <col min="4097" max="4098" width="17.28515625" style="1" bestFit="1" customWidth="1"/>
    <col min="4099" max="4099" width="15.7109375" style="1" customWidth="1"/>
    <col min="4100" max="4101" width="17.28515625" style="1" bestFit="1" customWidth="1"/>
    <col min="4102" max="4102" width="15" style="1" customWidth="1"/>
    <col min="4103" max="4103" width="16.7109375" style="1" customWidth="1"/>
    <col min="4104" max="4104" width="14.7109375" style="1" customWidth="1"/>
    <col min="4105" max="4350" width="9.140625" style="1"/>
    <col min="4351" max="4351" width="0" style="1" hidden="1" customWidth="1"/>
    <col min="4352" max="4352" width="62.85546875" style="1" customWidth="1"/>
    <col min="4353" max="4354" width="17.28515625" style="1" bestFit="1" customWidth="1"/>
    <col min="4355" max="4355" width="15.7109375" style="1" customWidth="1"/>
    <col min="4356" max="4357" width="17.28515625" style="1" bestFit="1" customWidth="1"/>
    <col min="4358" max="4358" width="15" style="1" customWidth="1"/>
    <col min="4359" max="4359" width="16.7109375" style="1" customWidth="1"/>
    <col min="4360" max="4360" width="14.7109375" style="1" customWidth="1"/>
    <col min="4361" max="4606" width="9.140625" style="1"/>
    <col min="4607" max="4607" width="0" style="1" hidden="1" customWidth="1"/>
    <col min="4608" max="4608" width="62.85546875" style="1" customWidth="1"/>
    <col min="4609" max="4610" width="17.28515625" style="1" bestFit="1" customWidth="1"/>
    <col min="4611" max="4611" width="15.7109375" style="1" customWidth="1"/>
    <col min="4612" max="4613" width="17.28515625" style="1" bestFit="1" customWidth="1"/>
    <col min="4614" max="4614" width="15" style="1" customWidth="1"/>
    <col min="4615" max="4615" width="16.7109375" style="1" customWidth="1"/>
    <col min="4616" max="4616" width="14.7109375" style="1" customWidth="1"/>
    <col min="4617" max="4862" width="9.140625" style="1"/>
    <col min="4863" max="4863" width="0" style="1" hidden="1" customWidth="1"/>
    <col min="4864" max="4864" width="62.85546875" style="1" customWidth="1"/>
    <col min="4865" max="4866" width="17.28515625" style="1" bestFit="1" customWidth="1"/>
    <col min="4867" max="4867" width="15.7109375" style="1" customWidth="1"/>
    <col min="4868" max="4869" width="17.28515625" style="1" bestFit="1" customWidth="1"/>
    <col min="4870" max="4870" width="15" style="1" customWidth="1"/>
    <col min="4871" max="4871" width="16.7109375" style="1" customWidth="1"/>
    <col min="4872" max="4872" width="14.7109375" style="1" customWidth="1"/>
    <col min="4873" max="5118" width="9.140625" style="1"/>
    <col min="5119" max="5119" width="0" style="1" hidden="1" customWidth="1"/>
    <col min="5120" max="5120" width="62.85546875" style="1" customWidth="1"/>
    <col min="5121" max="5122" width="17.28515625" style="1" bestFit="1" customWidth="1"/>
    <col min="5123" max="5123" width="15.7109375" style="1" customWidth="1"/>
    <col min="5124" max="5125" width="17.28515625" style="1" bestFit="1" customWidth="1"/>
    <col min="5126" max="5126" width="15" style="1" customWidth="1"/>
    <col min="5127" max="5127" width="16.7109375" style="1" customWidth="1"/>
    <col min="5128" max="5128" width="14.7109375" style="1" customWidth="1"/>
    <col min="5129" max="5374" width="9.140625" style="1"/>
    <col min="5375" max="5375" width="0" style="1" hidden="1" customWidth="1"/>
    <col min="5376" max="5376" width="62.85546875" style="1" customWidth="1"/>
    <col min="5377" max="5378" width="17.28515625" style="1" bestFit="1" customWidth="1"/>
    <col min="5379" max="5379" width="15.7109375" style="1" customWidth="1"/>
    <col min="5380" max="5381" width="17.28515625" style="1" bestFit="1" customWidth="1"/>
    <col min="5382" max="5382" width="15" style="1" customWidth="1"/>
    <col min="5383" max="5383" width="16.7109375" style="1" customWidth="1"/>
    <col min="5384" max="5384" width="14.7109375" style="1" customWidth="1"/>
    <col min="5385" max="5630" width="9.140625" style="1"/>
    <col min="5631" max="5631" width="0" style="1" hidden="1" customWidth="1"/>
    <col min="5632" max="5632" width="62.85546875" style="1" customWidth="1"/>
    <col min="5633" max="5634" width="17.28515625" style="1" bestFit="1" customWidth="1"/>
    <col min="5635" max="5635" width="15.7109375" style="1" customWidth="1"/>
    <col min="5636" max="5637" width="17.28515625" style="1" bestFit="1" customWidth="1"/>
    <col min="5638" max="5638" width="15" style="1" customWidth="1"/>
    <col min="5639" max="5639" width="16.7109375" style="1" customWidth="1"/>
    <col min="5640" max="5640" width="14.7109375" style="1" customWidth="1"/>
    <col min="5641" max="5886" width="9.140625" style="1"/>
    <col min="5887" max="5887" width="0" style="1" hidden="1" customWidth="1"/>
    <col min="5888" max="5888" width="62.85546875" style="1" customWidth="1"/>
    <col min="5889" max="5890" width="17.28515625" style="1" bestFit="1" customWidth="1"/>
    <col min="5891" max="5891" width="15.7109375" style="1" customWidth="1"/>
    <col min="5892" max="5893" width="17.28515625" style="1" bestFit="1" customWidth="1"/>
    <col min="5894" max="5894" width="15" style="1" customWidth="1"/>
    <col min="5895" max="5895" width="16.7109375" style="1" customWidth="1"/>
    <col min="5896" max="5896" width="14.7109375" style="1" customWidth="1"/>
    <col min="5897" max="6142" width="9.140625" style="1"/>
    <col min="6143" max="6143" width="0" style="1" hidden="1" customWidth="1"/>
    <col min="6144" max="6144" width="62.85546875" style="1" customWidth="1"/>
    <col min="6145" max="6146" width="17.28515625" style="1" bestFit="1" customWidth="1"/>
    <col min="6147" max="6147" width="15.7109375" style="1" customWidth="1"/>
    <col min="6148" max="6149" width="17.28515625" style="1" bestFit="1" customWidth="1"/>
    <col min="6150" max="6150" width="15" style="1" customWidth="1"/>
    <col min="6151" max="6151" width="16.7109375" style="1" customWidth="1"/>
    <col min="6152" max="6152" width="14.7109375" style="1" customWidth="1"/>
    <col min="6153" max="6398" width="9.140625" style="1"/>
    <col min="6399" max="6399" width="0" style="1" hidden="1" customWidth="1"/>
    <col min="6400" max="6400" width="62.85546875" style="1" customWidth="1"/>
    <col min="6401" max="6402" width="17.28515625" style="1" bestFit="1" customWidth="1"/>
    <col min="6403" max="6403" width="15.7109375" style="1" customWidth="1"/>
    <col min="6404" max="6405" width="17.28515625" style="1" bestFit="1" customWidth="1"/>
    <col min="6406" max="6406" width="15" style="1" customWidth="1"/>
    <col min="6407" max="6407" width="16.7109375" style="1" customWidth="1"/>
    <col min="6408" max="6408" width="14.7109375" style="1" customWidth="1"/>
    <col min="6409" max="6654" width="9.140625" style="1"/>
    <col min="6655" max="6655" width="0" style="1" hidden="1" customWidth="1"/>
    <col min="6656" max="6656" width="62.85546875" style="1" customWidth="1"/>
    <col min="6657" max="6658" width="17.28515625" style="1" bestFit="1" customWidth="1"/>
    <col min="6659" max="6659" width="15.7109375" style="1" customWidth="1"/>
    <col min="6660" max="6661" width="17.28515625" style="1" bestFit="1" customWidth="1"/>
    <col min="6662" max="6662" width="15" style="1" customWidth="1"/>
    <col min="6663" max="6663" width="16.7109375" style="1" customWidth="1"/>
    <col min="6664" max="6664" width="14.7109375" style="1" customWidth="1"/>
    <col min="6665" max="6910" width="9.140625" style="1"/>
    <col min="6911" max="6911" width="0" style="1" hidden="1" customWidth="1"/>
    <col min="6912" max="6912" width="62.85546875" style="1" customWidth="1"/>
    <col min="6913" max="6914" width="17.28515625" style="1" bestFit="1" customWidth="1"/>
    <col min="6915" max="6915" width="15.7109375" style="1" customWidth="1"/>
    <col min="6916" max="6917" width="17.28515625" style="1" bestFit="1" customWidth="1"/>
    <col min="6918" max="6918" width="15" style="1" customWidth="1"/>
    <col min="6919" max="6919" width="16.7109375" style="1" customWidth="1"/>
    <col min="6920" max="6920" width="14.7109375" style="1" customWidth="1"/>
    <col min="6921" max="7166" width="9.140625" style="1"/>
    <col min="7167" max="7167" width="0" style="1" hidden="1" customWidth="1"/>
    <col min="7168" max="7168" width="62.85546875" style="1" customWidth="1"/>
    <col min="7169" max="7170" width="17.28515625" style="1" bestFit="1" customWidth="1"/>
    <col min="7171" max="7171" width="15.7109375" style="1" customWidth="1"/>
    <col min="7172" max="7173" width="17.28515625" style="1" bestFit="1" customWidth="1"/>
    <col min="7174" max="7174" width="15" style="1" customWidth="1"/>
    <col min="7175" max="7175" width="16.7109375" style="1" customWidth="1"/>
    <col min="7176" max="7176" width="14.7109375" style="1" customWidth="1"/>
    <col min="7177" max="7422" width="9.140625" style="1"/>
    <col min="7423" max="7423" width="0" style="1" hidden="1" customWidth="1"/>
    <col min="7424" max="7424" width="62.85546875" style="1" customWidth="1"/>
    <col min="7425" max="7426" width="17.28515625" style="1" bestFit="1" customWidth="1"/>
    <col min="7427" max="7427" width="15.7109375" style="1" customWidth="1"/>
    <col min="7428" max="7429" width="17.28515625" style="1" bestFit="1" customWidth="1"/>
    <col min="7430" max="7430" width="15" style="1" customWidth="1"/>
    <col min="7431" max="7431" width="16.7109375" style="1" customWidth="1"/>
    <col min="7432" max="7432" width="14.7109375" style="1" customWidth="1"/>
    <col min="7433" max="7678" width="9.140625" style="1"/>
    <col min="7679" max="7679" width="0" style="1" hidden="1" customWidth="1"/>
    <col min="7680" max="7680" width="62.85546875" style="1" customWidth="1"/>
    <col min="7681" max="7682" width="17.28515625" style="1" bestFit="1" customWidth="1"/>
    <col min="7683" max="7683" width="15.7109375" style="1" customWidth="1"/>
    <col min="7684" max="7685" width="17.28515625" style="1" bestFit="1" customWidth="1"/>
    <col min="7686" max="7686" width="15" style="1" customWidth="1"/>
    <col min="7687" max="7687" width="16.7109375" style="1" customWidth="1"/>
    <col min="7688" max="7688" width="14.7109375" style="1" customWidth="1"/>
    <col min="7689" max="7934" width="9.140625" style="1"/>
    <col min="7935" max="7935" width="0" style="1" hidden="1" customWidth="1"/>
    <col min="7936" max="7936" width="62.85546875" style="1" customWidth="1"/>
    <col min="7937" max="7938" width="17.28515625" style="1" bestFit="1" customWidth="1"/>
    <col min="7939" max="7939" width="15.7109375" style="1" customWidth="1"/>
    <col min="7940" max="7941" width="17.28515625" style="1" bestFit="1" customWidth="1"/>
    <col min="7942" max="7942" width="15" style="1" customWidth="1"/>
    <col min="7943" max="7943" width="16.7109375" style="1" customWidth="1"/>
    <col min="7944" max="7944" width="14.7109375" style="1" customWidth="1"/>
    <col min="7945" max="8190" width="9.140625" style="1"/>
    <col min="8191" max="8191" width="0" style="1" hidden="1" customWidth="1"/>
    <col min="8192" max="8192" width="62.85546875" style="1" customWidth="1"/>
    <col min="8193" max="8194" width="17.28515625" style="1" bestFit="1" customWidth="1"/>
    <col min="8195" max="8195" width="15.7109375" style="1" customWidth="1"/>
    <col min="8196" max="8197" width="17.28515625" style="1" bestFit="1" customWidth="1"/>
    <col min="8198" max="8198" width="15" style="1" customWidth="1"/>
    <col min="8199" max="8199" width="16.7109375" style="1" customWidth="1"/>
    <col min="8200" max="8200" width="14.7109375" style="1" customWidth="1"/>
    <col min="8201" max="8446" width="9.140625" style="1"/>
    <col min="8447" max="8447" width="0" style="1" hidden="1" customWidth="1"/>
    <col min="8448" max="8448" width="62.85546875" style="1" customWidth="1"/>
    <col min="8449" max="8450" width="17.28515625" style="1" bestFit="1" customWidth="1"/>
    <col min="8451" max="8451" width="15.7109375" style="1" customWidth="1"/>
    <col min="8452" max="8453" width="17.28515625" style="1" bestFit="1" customWidth="1"/>
    <col min="8454" max="8454" width="15" style="1" customWidth="1"/>
    <col min="8455" max="8455" width="16.7109375" style="1" customWidth="1"/>
    <col min="8456" max="8456" width="14.7109375" style="1" customWidth="1"/>
    <col min="8457" max="8702" width="9.140625" style="1"/>
    <col min="8703" max="8703" width="0" style="1" hidden="1" customWidth="1"/>
    <col min="8704" max="8704" width="62.85546875" style="1" customWidth="1"/>
    <col min="8705" max="8706" width="17.28515625" style="1" bestFit="1" customWidth="1"/>
    <col min="8707" max="8707" width="15.7109375" style="1" customWidth="1"/>
    <col min="8708" max="8709" width="17.28515625" style="1" bestFit="1" customWidth="1"/>
    <col min="8710" max="8710" width="15" style="1" customWidth="1"/>
    <col min="8711" max="8711" width="16.7109375" style="1" customWidth="1"/>
    <col min="8712" max="8712" width="14.7109375" style="1" customWidth="1"/>
    <col min="8713" max="8958" width="9.140625" style="1"/>
    <col min="8959" max="8959" width="0" style="1" hidden="1" customWidth="1"/>
    <col min="8960" max="8960" width="62.85546875" style="1" customWidth="1"/>
    <col min="8961" max="8962" width="17.28515625" style="1" bestFit="1" customWidth="1"/>
    <col min="8963" max="8963" width="15.7109375" style="1" customWidth="1"/>
    <col min="8964" max="8965" width="17.28515625" style="1" bestFit="1" customWidth="1"/>
    <col min="8966" max="8966" width="15" style="1" customWidth="1"/>
    <col min="8967" max="8967" width="16.7109375" style="1" customWidth="1"/>
    <col min="8968" max="8968" width="14.7109375" style="1" customWidth="1"/>
    <col min="8969" max="9214" width="9.140625" style="1"/>
    <col min="9215" max="9215" width="0" style="1" hidden="1" customWidth="1"/>
    <col min="9216" max="9216" width="62.85546875" style="1" customWidth="1"/>
    <col min="9217" max="9218" width="17.28515625" style="1" bestFit="1" customWidth="1"/>
    <col min="9219" max="9219" width="15.7109375" style="1" customWidth="1"/>
    <col min="9220" max="9221" width="17.28515625" style="1" bestFit="1" customWidth="1"/>
    <col min="9222" max="9222" width="15" style="1" customWidth="1"/>
    <col min="9223" max="9223" width="16.7109375" style="1" customWidth="1"/>
    <col min="9224" max="9224" width="14.7109375" style="1" customWidth="1"/>
    <col min="9225" max="9470" width="9.140625" style="1"/>
    <col min="9471" max="9471" width="0" style="1" hidden="1" customWidth="1"/>
    <col min="9472" max="9472" width="62.85546875" style="1" customWidth="1"/>
    <col min="9473" max="9474" width="17.28515625" style="1" bestFit="1" customWidth="1"/>
    <col min="9475" max="9475" width="15.7109375" style="1" customWidth="1"/>
    <col min="9476" max="9477" width="17.28515625" style="1" bestFit="1" customWidth="1"/>
    <col min="9478" max="9478" width="15" style="1" customWidth="1"/>
    <col min="9479" max="9479" width="16.7109375" style="1" customWidth="1"/>
    <col min="9480" max="9480" width="14.7109375" style="1" customWidth="1"/>
    <col min="9481" max="9726" width="9.140625" style="1"/>
    <col min="9727" max="9727" width="0" style="1" hidden="1" customWidth="1"/>
    <col min="9728" max="9728" width="62.85546875" style="1" customWidth="1"/>
    <col min="9729" max="9730" width="17.28515625" style="1" bestFit="1" customWidth="1"/>
    <col min="9731" max="9731" width="15.7109375" style="1" customWidth="1"/>
    <col min="9732" max="9733" width="17.28515625" style="1" bestFit="1" customWidth="1"/>
    <col min="9734" max="9734" width="15" style="1" customWidth="1"/>
    <col min="9735" max="9735" width="16.7109375" style="1" customWidth="1"/>
    <col min="9736" max="9736" width="14.7109375" style="1" customWidth="1"/>
    <col min="9737" max="9982" width="9.140625" style="1"/>
    <col min="9983" max="9983" width="0" style="1" hidden="1" customWidth="1"/>
    <col min="9984" max="9984" width="62.85546875" style="1" customWidth="1"/>
    <col min="9985" max="9986" width="17.28515625" style="1" bestFit="1" customWidth="1"/>
    <col min="9987" max="9987" width="15.7109375" style="1" customWidth="1"/>
    <col min="9988" max="9989" width="17.28515625" style="1" bestFit="1" customWidth="1"/>
    <col min="9990" max="9990" width="15" style="1" customWidth="1"/>
    <col min="9991" max="9991" width="16.7109375" style="1" customWidth="1"/>
    <col min="9992" max="9992" width="14.7109375" style="1" customWidth="1"/>
    <col min="9993" max="10238" width="9.140625" style="1"/>
    <col min="10239" max="10239" width="0" style="1" hidden="1" customWidth="1"/>
    <col min="10240" max="10240" width="62.85546875" style="1" customWidth="1"/>
    <col min="10241" max="10242" width="17.28515625" style="1" bestFit="1" customWidth="1"/>
    <col min="10243" max="10243" width="15.7109375" style="1" customWidth="1"/>
    <col min="10244" max="10245" width="17.28515625" style="1" bestFit="1" customWidth="1"/>
    <col min="10246" max="10246" width="15" style="1" customWidth="1"/>
    <col min="10247" max="10247" width="16.7109375" style="1" customWidth="1"/>
    <col min="10248" max="10248" width="14.7109375" style="1" customWidth="1"/>
    <col min="10249" max="10494" width="9.140625" style="1"/>
    <col min="10495" max="10495" width="0" style="1" hidden="1" customWidth="1"/>
    <col min="10496" max="10496" width="62.85546875" style="1" customWidth="1"/>
    <col min="10497" max="10498" width="17.28515625" style="1" bestFit="1" customWidth="1"/>
    <col min="10499" max="10499" width="15.7109375" style="1" customWidth="1"/>
    <col min="10500" max="10501" width="17.28515625" style="1" bestFit="1" customWidth="1"/>
    <col min="10502" max="10502" width="15" style="1" customWidth="1"/>
    <col min="10503" max="10503" width="16.7109375" style="1" customWidth="1"/>
    <col min="10504" max="10504" width="14.7109375" style="1" customWidth="1"/>
    <col min="10505" max="10750" width="9.140625" style="1"/>
    <col min="10751" max="10751" width="0" style="1" hidden="1" customWidth="1"/>
    <col min="10752" max="10752" width="62.85546875" style="1" customWidth="1"/>
    <col min="10753" max="10754" width="17.28515625" style="1" bestFit="1" customWidth="1"/>
    <col min="10755" max="10755" width="15.7109375" style="1" customWidth="1"/>
    <col min="10756" max="10757" width="17.28515625" style="1" bestFit="1" customWidth="1"/>
    <col min="10758" max="10758" width="15" style="1" customWidth="1"/>
    <col min="10759" max="10759" width="16.7109375" style="1" customWidth="1"/>
    <col min="10760" max="10760" width="14.7109375" style="1" customWidth="1"/>
    <col min="10761" max="11006" width="9.140625" style="1"/>
    <col min="11007" max="11007" width="0" style="1" hidden="1" customWidth="1"/>
    <col min="11008" max="11008" width="62.85546875" style="1" customWidth="1"/>
    <col min="11009" max="11010" width="17.28515625" style="1" bestFit="1" customWidth="1"/>
    <col min="11011" max="11011" width="15.7109375" style="1" customWidth="1"/>
    <col min="11012" max="11013" width="17.28515625" style="1" bestFit="1" customWidth="1"/>
    <col min="11014" max="11014" width="15" style="1" customWidth="1"/>
    <col min="11015" max="11015" width="16.7109375" style="1" customWidth="1"/>
    <col min="11016" max="11016" width="14.7109375" style="1" customWidth="1"/>
    <col min="11017" max="11262" width="9.140625" style="1"/>
    <col min="11263" max="11263" width="0" style="1" hidden="1" customWidth="1"/>
    <col min="11264" max="11264" width="62.85546875" style="1" customWidth="1"/>
    <col min="11265" max="11266" width="17.28515625" style="1" bestFit="1" customWidth="1"/>
    <col min="11267" max="11267" width="15.7109375" style="1" customWidth="1"/>
    <col min="11268" max="11269" width="17.28515625" style="1" bestFit="1" customWidth="1"/>
    <col min="11270" max="11270" width="15" style="1" customWidth="1"/>
    <col min="11271" max="11271" width="16.7109375" style="1" customWidth="1"/>
    <col min="11272" max="11272" width="14.7109375" style="1" customWidth="1"/>
    <col min="11273" max="11518" width="9.140625" style="1"/>
    <col min="11519" max="11519" width="0" style="1" hidden="1" customWidth="1"/>
    <col min="11520" max="11520" width="62.85546875" style="1" customWidth="1"/>
    <col min="11521" max="11522" width="17.28515625" style="1" bestFit="1" customWidth="1"/>
    <col min="11523" max="11523" width="15.7109375" style="1" customWidth="1"/>
    <col min="11524" max="11525" width="17.28515625" style="1" bestFit="1" customWidth="1"/>
    <col min="11526" max="11526" width="15" style="1" customWidth="1"/>
    <col min="11527" max="11527" width="16.7109375" style="1" customWidth="1"/>
    <col min="11528" max="11528" width="14.7109375" style="1" customWidth="1"/>
    <col min="11529" max="11774" width="9.140625" style="1"/>
    <col min="11775" max="11775" width="0" style="1" hidden="1" customWidth="1"/>
    <col min="11776" max="11776" width="62.85546875" style="1" customWidth="1"/>
    <col min="11777" max="11778" width="17.28515625" style="1" bestFit="1" customWidth="1"/>
    <col min="11779" max="11779" width="15.7109375" style="1" customWidth="1"/>
    <col min="11780" max="11781" width="17.28515625" style="1" bestFit="1" customWidth="1"/>
    <col min="11782" max="11782" width="15" style="1" customWidth="1"/>
    <col min="11783" max="11783" width="16.7109375" style="1" customWidth="1"/>
    <col min="11784" max="11784" width="14.7109375" style="1" customWidth="1"/>
    <col min="11785" max="12030" width="9.140625" style="1"/>
    <col min="12031" max="12031" width="0" style="1" hidden="1" customWidth="1"/>
    <col min="12032" max="12032" width="62.85546875" style="1" customWidth="1"/>
    <col min="12033" max="12034" width="17.28515625" style="1" bestFit="1" customWidth="1"/>
    <col min="12035" max="12035" width="15.7109375" style="1" customWidth="1"/>
    <col min="12036" max="12037" width="17.28515625" style="1" bestFit="1" customWidth="1"/>
    <col min="12038" max="12038" width="15" style="1" customWidth="1"/>
    <col min="12039" max="12039" width="16.7109375" style="1" customWidth="1"/>
    <col min="12040" max="12040" width="14.7109375" style="1" customWidth="1"/>
    <col min="12041" max="12286" width="9.140625" style="1"/>
    <col min="12287" max="12287" width="0" style="1" hidden="1" customWidth="1"/>
    <col min="12288" max="12288" width="62.85546875" style="1" customWidth="1"/>
    <col min="12289" max="12290" width="17.28515625" style="1" bestFit="1" customWidth="1"/>
    <col min="12291" max="12291" width="15.7109375" style="1" customWidth="1"/>
    <col min="12292" max="12293" width="17.28515625" style="1" bestFit="1" customWidth="1"/>
    <col min="12294" max="12294" width="15" style="1" customWidth="1"/>
    <col min="12295" max="12295" width="16.7109375" style="1" customWidth="1"/>
    <col min="12296" max="12296" width="14.7109375" style="1" customWidth="1"/>
    <col min="12297" max="12542" width="9.140625" style="1"/>
    <col min="12543" max="12543" width="0" style="1" hidden="1" customWidth="1"/>
    <col min="12544" max="12544" width="62.85546875" style="1" customWidth="1"/>
    <col min="12545" max="12546" width="17.28515625" style="1" bestFit="1" customWidth="1"/>
    <col min="12547" max="12547" width="15.7109375" style="1" customWidth="1"/>
    <col min="12548" max="12549" width="17.28515625" style="1" bestFit="1" customWidth="1"/>
    <col min="12550" max="12550" width="15" style="1" customWidth="1"/>
    <col min="12551" max="12551" width="16.7109375" style="1" customWidth="1"/>
    <col min="12552" max="12552" width="14.7109375" style="1" customWidth="1"/>
    <col min="12553" max="12798" width="9.140625" style="1"/>
    <col min="12799" max="12799" width="0" style="1" hidden="1" customWidth="1"/>
    <col min="12800" max="12800" width="62.85546875" style="1" customWidth="1"/>
    <col min="12801" max="12802" width="17.28515625" style="1" bestFit="1" customWidth="1"/>
    <col min="12803" max="12803" width="15.7109375" style="1" customWidth="1"/>
    <col min="12804" max="12805" width="17.28515625" style="1" bestFit="1" customWidth="1"/>
    <col min="12806" max="12806" width="15" style="1" customWidth="1"/>
    <col min="12807" max="12807" width="16.7109375" style="1" customWidth="1"/>
    <col min="12808" max="12808" width="14.7109375" style="1" customWidth="1"/>
    <col min="12809" max="13054" width="9.140625" style="1"/>
    <col min="13055" max="13055" width="0" style="1" hidden="1" customWidth="1"/>
    <col min="13056" max="13056" width="62.85546875" style="1" customWidth="1"/>
    <col min="13057" max="13058" width="17.28515625" style="1" bestFit="1" customWidth="1"/>
    <col min="13059" max="13059" width="15.7109375" style="1" customWidth="1"/>
    <col min="13060" max="13061" width="17.28515625" style="1" bestFit="1" customWidth="1"/>
    <col min="13062" max="13062" width="15" style="1" customWidth="1"/>
    <col min="13063" max="13063" width="16.7109375" style="1" customWidth="1"/>
    <col min="13064" max="13064" width="14.7109375" style="1" customWidth="1"/>
    <col min="13065" max="13310" width="9.140625" style="1"/>
    <col min="13311" max="13311" width="0" style="1" hidden="1" customWidth="1"/>
    <col min="13312" max="13312" width="62.85546875" style="1" customWidth="1"/>
    <col min="13313" max="13314" width="17.28515625" style="1" bestFit="1" customWidth="1"/>
    <col min="13315" max="13315" width="15.7109375" style="1" customWidth="1"/>
    <col min="13316" max="13317" width="17.28515625" style="1" bestFit="1" customWidth="1"/>
    <col min="13318" max="13318" width="15" style="1" customWidth="1"/>
    <col min="13319" max="13319" width="16.7109375" style="1" customWidth="1"/>
    <col min="13320" max="13320" width="14.7109375" style="1" customWidth="1"/>
    <col min="13321" max="13566" width="9.140625" style="1"/>
    <col min="13567" max="13567" width="0" style="1" hidden="1" customWidth="1"/>
    <col min="13568" max="13568" width="62.85546875" style="1" customWidth="1"/>
    <col min="13569" max="13570" width="17.28515625" style="1" bestFit="1" customWidth="1"/>
    <col min="13571" max="13571" width="15.7109375" style="1" customWidth="1"/>
    <col min="13572" max="13573" width="17.28515625" style="1" bestFit="1" customWidth="1"/>
    <col min="13574" max="13574" width="15" style="1" customWidth="1"/>
    <col min="13575" max="13575" width="16.7109375" style="1" customWidth="1"/>
    <col min="13576" max="13576" width="14.7109375" style="1" customWidth="1"/>
    <col min="13577" max="13822" width="9.140625" style="1"/>
    <col min="13823" max="13823" width="0" style="1" hidden="1" customWidth="1"/>
    <col min="13824" max="13824" width="62.85546875" style="1" customWidth="1"/>
    <col min="13825" max="13826" width="17.28515625" style="1" bestFit="1" customWidth="1"/>
    <col min="13827" max="13827" width="15.7109375" style="1" customWidth="1"/>
    <col min="13828" max="13829" width="17.28515625" style="1" bestFit="1" customWidth="1"/>
    <col min="13830" max="13830" width="15" style="1" customWidth="1"/>
    <col min="13831" max="13831" width="16.7109375" style="1" customWidth="1"/>
    <col min="13832" max="13832" width="14.7109375" style="1" customWidth="1"/>
    <col min="13833" max="14078" width="9.140625" style="1"/>
    <col min="14079" max="14079" width="0" style="1" hidden="1" customWidth="1"/>
    <col min="14080" max="14080" width="62.85546875" style="1" customWidth="1"/>
    <col min="14081" max="14082" width="17.28515625" style="1" bestFit="1" customWidth="1"/>
    <col min="14083" max="14083" width="15.7109375" style="1" customWidth="1"/>
    <col min="14084" max="14085" width="17.28515625" style="1" bestFit="1" customWidth="1"/>
    <col min="14086" max="14086" width="15" style="1" customWidth="1"/>
    <col min="14087" max="14087" width="16.7109375" style="1" customWidth="1"/>
    <col min="14088" max="14088" width="14.7109375" style="1" customWidth="1"/>
    <col min="14089" max="14334" width="9.140625" style="1"/>
    <col min="14335" max="14335" width="0" style="1" hidden="1" customWidth="1"/>
    <col min="14336" max="14336" width="62.85546875" style="1" customWidth="1"/>
    <col min="14337" max="14338" width="17.28515625" style="1" bestFit="1" customWidth="1"/>
    <col min="14339" max="14339" width="15.7109375" style="1" customWidth="1"/>
    <col min="14340" max="14341" width="17.28515625" style="1" bestFit="1" customWidth="1"/>
    <col min="14342" max="14342" width="15" style="1" customWidth="1"/>
    <col min="14343" max="14343" width="16.7109375" style="1" customWidth="1"/>
    <col min="14344" max="14344" width="14.7109375" style="1" customWidth="1"/>
    <col min="14345" max="14590" width="9.140625" style="1"/>
    <col min="14591" max="14591" width="0" style="1" hidden="1" customWidth="1"/>
    <col min="14592" max="14592" width="62.85546875" style="1" customWidth="1"/>
    <col min="14593" max="14594" width="17.28515625" style="1" bestFit="1" customWidth="1"/>
    <col min="14595" max="14595" width="15.7109375" style="1" customWidth="1"/>
    <col min="14596" max="14597" width="17.28515625" style="1" bestFit="1" customWidth="1"/>
    <col min="14598" max="14598" width="15" style="1" customWidth="1"/>
    <col min="14599" max="14599" width="16.7109375" style="1" customWidth="1"/>
    <col min="14600" max="14600" width="14.7109375" style="1" customWidth="1"/>
    <col min="14601" max="14846" width="9.140625" style="1"/>
    <col min="14847" max="14847" width="0" style="1" hidden="1" customWidth="1"/>
    <col min="14848" max="14848" width="62.85546875" style="1" customWidth="1"/>
    <col min="14849" max="14850" width="17.28515625" style="1" bestFit="1" customWidth="1"/>
    <col min="14851" max="14851" width="15.7109375" style="1" customWidth="1"/>
    <col min="14852" max="14853" width="17.28515625" style="1" bestFit="1" customWidth="1"/>
    <col min="14854" max="14854" width="15" style="1" customWidth="1"/>
    <col min="14855" max="14855" width="16.7109375" style="1" customWidth="1"/>
    <col min="14856" max="14856" width="14.7109375" style="1" customWidth="1"/>
    <col min="14857" max="15102" width="9.140625" style="1"/>
    <col min="15103" max="15103" width="0" style="1" hidden="1" customWidth="1"/>
    <col min="15104" max="15104" width="62.85546875" style="1" customWidth="1"/>
    <col min="15105" max="15106" width="17.28515625" style="1" bestFit="1" customWidth="1"/>
    <col min="15107" max="15107" width="15.7109375" style="1" customWidth="1"/>
    <col min="15108" max="15109" width="17.28515625" style="1" bestFit="1" customWidth="1"/>
    <col min="15110" max="15110" width="15" style="1" customWidth="1"/>
    <col min="15111" max="15111" width="16.7109375" style="1" customWidth="1"/>
    <col min="15112" max="15112" width="14.7109375" style="1" customWidth="1"/>
    <col min="15113" max="15358" width="9.140625" style="1"/>
    <col min="15359" max="15359" width="0" style="1" hidden="1" customWidth="1"/>
    <col min="15360" max="15360" width="62.85546875" style="1" customWidth="1"/>
    <col min="15361" max="15362" width="17.28515625" style="1" bestFit="1" customWidth="1"/>
    <col min="15363" max="15363" width="15.7109375" style="1" customWidth="1"/>
    <col min="15364" max="15365" width="17.28515625" style="1" bestFit="1" customWidth="1"/>
    <col min="15366" max="15366" width="15" style="1" customWidth="1"/>
    <col min="15367" max="15367" width="16.7109375" style="1" customWidth="1"/>
    <col min="15368" max="15368" width="14.7109375" style="1" customWidth="1"/>
    <col min="15369" max="15614" width="9.140625" style="1"/>
    <col min="15615" max="15615" width="0" style="1" hidden="1" customWidth="1"/>
    <col min="15616" max="15616" width="62.85546875" style="1" customWidth="1"/>
    <col min="15617" max="15618" width="17.28515625" style="1" bestFit="1" customWidth="1"/>
    <col min="15619" max="15619" width="15.7109375" style="1" customWidth="1"/>
    <col min="15620" max="15621" width="17.28515625" style="1" bestFit="1" customWidth="1"/>
    <col min="15622" max="15622" width="15" style="1" customWidth="1"/>
    <col min="15623" max="15623" width="16.7109375" style="1" customWidth="1"/>
    <col min="15624" max="15624" width="14.7109375" style="1" customWidth="1"/>
    <col min="15625" max="15870" width="9.140625" style="1"/>
    <col min="15871" max="15871" width="0" style="1" hidden="1" customWidth="1"/>
    <col min="15872" max="15872" width="62.85546875" style="1" customWidth="1"/>
    <col min="15873" max="15874" width="17.28515625" style="1" bestFit="1" customWidth="1"/>
    <col min="15875" max="15875" width="15.7109375" style="1" customWidth="1"/>
    <col min="15876" max="15877" width="17.28515625" style="1" bestFit="1" customWidth="1"/>
    <col min="15878" max="15878" width="15" style="1" customWidth="1"/>
    <col min="15879" max="15879" width="16.7109375" style="1" customWidth="1"/>
    <col min="15880" max="15880" width="14.7109375" style="1" customWidth="1"/>
    <col min="15881" max="16126" width="9.140625" style="1"/>
    <col min="16127" max="16127" width="0" style="1" hidden="1" customWidth="1"/>
    <col min="16128" max="16128" width="62.85546875" style="1" customWidth="1"/>
    <col min="16129" max="16130" width="17.28515625" style="1" bestFit="1" customWidth="1"/>
    <col min="16131" max="16131" width="15.7109375" style="1" customWidth="1"/>
    <col min="16132" max="16133" width="17.28515625" style="1" bestFit="1" customWidth="1"/>
    <col min="16134" max="16134" width="15" style="1" customWidth="1"/>
    <col min="16135" max="16135" width="16.7109375" style="1" customWidth="1"/>
    <col min="16136" max="16136" width="14.7109375" style="1" customWidth="1"/>
    <col min="16137" max="16384" width="9.140625" style="1"/>
  </cols>
  <sheetData>
    <row r="1" spans="1:8" ht="35.25" customHeight="1">
      <c r="A1" s="72" t="s">
        <v>50</v>
      </c>
      <c r="B1" s="72"/>
      <c r="C1" s="72"/>
      <c r="D1" s="72"/>
      <c r="E1" s="72"/>
      <c r="F1" s="72"/>
      <c r="G1" s="72"/>
      <c r="H1" s="72"/>
    </row>
    <row r="2" spans="1:8" ht="37.5" customHeight="1">
      <c r="A2" s="73" t="s">
        <v>0</v>
      </c>
      <c r="B2" s="74" t="s">
        <v>51</v>
      </c>
      <c r="C2" s="74"/>
      <c r="D2" s="75" t="s">
        <v>52</v>
      </c>
      <c r="E2" s="76" t="s">
        <v>44</v>
      </c>
      <c r="F2" s="73" t="s">
        <v>53</v>
      </c>
      <c r="G2" s="74" t="s">
        <v>46</v>
      </c>
      <c r="H2" s="74"/>
    </row>
    <row r="3" spans="1:8" ht="51" customHeight="1">
      <c r="A3" s="73"/>
      <c r="B3" s="35" t="s">
        <v>38</v>
      </c>
      <c r="C3" s="34" t="s">
        <v>39</v>
      </c>
      <c r="D3" s="75"/>
      <c r="E3" s="77"/>
      <c r="F3" s="73"/>
      <c r="G3" s="34" t="s">
        <v>40</v>
      </c>
      <c r="H3" s="6" t="s">
        <v>41</v>
      </c>
    </row>
    <row r="4" spans="1:8" s="2" customFormat="1" ht="15" customHeight="1">
      <c r="A4" s="7" t="s">
        <v>1</v>
      </c>
      <c r="B4" s="17">
        <f>B5+B33</f>
        <v>2407305358.96</v>
      </c>
      <c r="C4" s="17">
        <f>C5+C33</f>
        <v>2409492718.96</v>
      </c>
      <c r="D4" s="18">
        <f>D5+D33</f>
        <v>141732476.75</v>
      </c>
      <c r="E4" s="19">
        <f>E5+E33</f>
        <v>123548094.36000001</v>
      </c>
      <c r="F4" s="20">
        <f>D4/E4*100</f>
        <v>114.71846448478074</v>
      </c>
      <c r="G4" s="20">
        <f>D4/B4*100</f>
        <v>5.887598605738618</v>
      </c>
      <c r="H4" s="21">
        <f>D4/C4*100</f>
        <v>5.882253788721779</v>
      </c>
    </row>
    <row r="5" spans="1:8" s="2" customFormat="1" ht="15" customHeight="1" outlineLevel="1">
      <c r="A5" s="7" t="s">
        <v>2</v>
      </c>
      <c r="B5" s="22">
        <f>B6+B20</f>
        <v>613584886.93000007</v>
      </c>
      <c r="C5" s="22">
        <f>C6+C20</f>
        <v>613584886.93000007</v>
      </c>
      <c r="D5" s="18">
        <f>D6+D20</f>
        <v>33074363.160000004</v>
      </c>
      <c r="E5" s="23">
        <f>E6+E20</f>
        <v>22000093.910000004</v>
      </c>
      <c r="F5" s="24">
        <f t="shared" ref="F5:F42" si="0">D5/E5*100</f>
        <v>150.33737262806076</v>
      </c>
      <c r="G5" s="24">
        <f t="shared" ref="G5:G42" si="1">D5/B5*100</f>
        <v>5.390348404029913</v>
      </c>
      <c r="H5" s="21">
        <f t="shared" ref="H5:H42" si="2">D5/C5*100</f>
        <v>5.390348404029913</v>
      </c>
    </row>
    <row r="6" spans="1:8" s="2" customFormat="1" ht="15" customHeight="1" outlineLevel="1">
      <c r="A6" s="7" t="s">
        <v>3</v>
      </c>
      <c r="B6" s="22">
        <f>B7+B10+B11+B17+B18+B19</f>
        <v>564893408.18000007</v>
      </c>
      <c r="C6" s="22">
        <f>C7+C10+C11+C17+C18+C19</f>
        <v>564893408.18000007</v>
      </c>
      <c r="D6" s="18">
        <f>D7+D10+D11+D17+D18+D19</f>
        <v>28799449.330000002</v>
      </c>
      <c r="E6" s="23">
        <f>E7+E10+E11+E17+E18+E19</f>
        <v>18577595.360000003</v>
      </c>
      <c r="F6" s="24">
        <f t="shared" si="0"/>
        <v>155.02248149945709</v>
      </c>
      <c r="G6" s="24">
        <f t="shared" si="1"/>
        <v>5.0982094874832073</v>
      </c>
      <c r="H6" s="21">
        <f t="shared" si="2"/>
        <v>5.0982094874832073</v>
      </c>
    </row>
    <row r="7" spans="1:8" ht="15" customHeight="1" outlineLevel="2">
      <c r="A7" s="9" t="s">
        <v>4</v>
      </c>
      <c r="B7" s="25">
        <f>B8+B9</f>
        <v>390828823</v>
      </c>
      <c r="C7" s="25">
        <f>C8+C9</f>
        <v>390828823</v>
      </c>
      <c r="D7" s="16">
        <f>D8+D9</f>
        <v>18977151.23</v>
      </c>
      <c r="E7" s="16">
        <f>E8+E9</f>
        <v>15260714.550000001</v>
      </c>
      <c r="F7" s="20">
        <f t="shared" si="0"/>
        <v>124.35296635569399</v>
      </c>
      <c r="G7" s="20">
        <f t="shared" si="1"/>
        <v>4.8556171175737468</v>
      </c>
      <c r="H7" s="21">
        <f t="shared" si="2"/>
        <v>4.8556171175737468</v>
      </c>
    </row>
    <row r="8" spans="1:8" ht="15" customHeight="1" outlineLevel="3">
      <c r="A8" s="9" t="s">
        <v>5</v>
      </c>
      <c r="B8" s="25">
        <v>9244995</v>
      </c>
      <c r="C8" s="25">
        <v>9244995</v>
      </c>
      <c r="D8" s="16">
        <v>674410.29</v>
      </c>
      <c r="E8" s="16">
        <v>565475.72</v>
      </c>
      <c r="F8" s="20">
        <f t="shared" si="0"/>
        <v>119.26423472258014</v>
      </c>
      <c r="G8" s="20">
        <f t="shared" si="1"/>
        <v>7.2948691697507684</v>
      </c>
      <c r="H8" s="21">
        <f t="shared" si="2"/>
        <v>7.2948691697507684</v>
      </c>
    </row>
    <row r="9" spans="1:8" ht="15" customHeight="1" outlineLevel="3">
      <c r="A9" s="9" t="s">
        <v>6</v>
      </c>
      <c r="B9" s="25">
        <v>381583828</v>
      </c>
      <c r="C9" s="25">
        <v>381583828</v>
      </c>
      <c r="D9" s="16">
        <v>18302740.940000001</v>
      </c>
      <c r="E9" s="16">
        <v>14695238.83</v>
      </c>
      <c r="F9" s="20">
        <f t="shared" si="0"/>
        <v>124.5487817634877</v>
      </c>
      <c r="G9" s="20">
        <f t="shared" si="1"/>
        <v>4.7965190338202701</v>
      </c>
      <c r="H9" s="21">
        <f t="shared" si="2"/>
        <v>4.7965190338202701</v>
      </c>
    </row>
    <row r="10" spans="1:8" ht="25.5" outlineLevel="2">
      <c r="A10" s="9" t="s">
        <v>7</v>
      </c>
      <c r="B10" s="25">
        <v>37461974.380000003</v>
      </c>
      <c r="C10" s="25">
        <v>37461974.380000003</v>
      </c>
      <c r="D10" s="16">
        <v>3248520.35</v>
      </c>
      <c r="E10" s="16">
        <v>1415993.37</v>
      </c>
      <c r="F10" s="20">
        <f t="shared" si="0"/>
        <v>229.41635312882855</v>
      </c>
      <c r="G10" s="20">
        <f t="shared" si="1"/>
        <v>8.6715139918901407</v>
      </c>
      <c r="H10" s="21">
        <f t="shared" si="2"/>
        <v>8.6715139918901407</v>
      </c>
    </row>
    <row r="11" spans="1:8" ht="15" customHeight="1" outlineLevel="2">
      <c r="A11" s="9" t="s">
        <v>8</v>
      </c>
      <c r="B11" s="25">
        <f>B12+B13+B14+B15+B16</f>
        <v>102794261.8</v>
      </c>
      <c r="C11" s="25">
        <f>C12+C13+C14+C15+C16</f>
        <v>102794261.8</v>
      </c>
      <c r="D11" s="16">
        <f>D12+D13+D14+D15+D16</f>
        <v>7260566.2299999995</v>
      </c>
      <c r="E11" s="16">
        <f>E12+E13+E14+E15+E16</f>
        <v>1145721.3</v>
      </c>
      <c r="F11" s="20">
        <f t="shared" si="0"/>
        <v>633.71137727822634</v>
      </c>
      <c r="G11" s="20">
        <f t="shared" si="1"/>
        <v>7.0632018780643655</v>
      </c>
      <c r="H11" s="21">
        <f t="shared" si="2"/>
        <v>7.0632018780643655</v>
      </c>
    </row>
    <row r="12" spans="1:8" ht="25.5" customHeight="1" outlineLevel="3">
      <c r="A12" s="9" t="s">
        <v>9</v>
      </c>
      <c r="B12" s="25">
        <v>89549558.799999997</v>
      </c>
      <c r="C12" s="25">
        <v>89549558.799999997</v>
      </c>
      <c r="D12" s="16">
        <v>11014.61</v>
      </c>
      <c r="E12" s="16">
        <v>2860844.56</v>
      </c>
      <c r="F12" s="20">
        <f t="shared" si="0"/>
        <v>0.38501252930707985</v>
      </c>
      <c r="G12" s="20">
        <f t="shared" si="1"/>
        <v>1.2300015932630146E-2</v>
      </c>
      <c r="H12" s="21">
        <f t="shared" si="2"/>
        <v>1.2300015932630146E-2</v>
      </c>
    </row>
    <row r="13" spans="1:8" ht="15" customHeight="1" outlineLevel="3">
      <c r="A13" s="9" t="s">
        <v>10</v>
      </c>
      <c r="B13" s="25">
        <v>0</v>
      </c>
      <c r="C13" s="25">
        <v>0</v>
      </c>
      <c r="D13" s="16">
        <v>31886.32</v>
      </c>
      <c r="E13" s="16">
        <v>-446742.29</v>
      </c>
      <c r="F13" s="20">
        <f t="shared" si="0"/>
        <v>-7.1375199334721602</v>
      </c>
      <c r="G13" s="20" t="e">
        <f t="shared" si="1"/>
        <v>#DIV/0!</v>
      </c>
      <c r="H13" s="21" t="e">
        <f t="shared" si="2"/>
        <v>#DIV/0!</v>
      </c>
    </row>
    <row r="14" spans="1:8" ht="15" customHeight="1" outlineLevel="3">
      <c r="A14" s="9" t="s">
        <v>11</v>
      </c>
      <c r="B14" s="25">
        <v>267000</v>
      </c>
      <c r="C14" s="25">
        <v>267000</v>
      </c>
      <c r="D14" s="16">
        <v>-0.08</v>
      </c>
      <c r="E14" s="16"/>
      <c r="F14" s="20" t="e">
        <f t="shared" si="0"/>
        <v>#DIV/0!</v>
      </c>
      <c r="G14" s="20">
        <f t="shared" si="1"/>
        <v>-2.9962546816479404E-5</v>
      </c>
      <c r="H14" s="21">
        <f t="shared" si="2"/>
        <v>-2.9962546816479404E-5</v>
      </c>
    </row>
    <row r="15" spans="1:8" ht="15" customHeight="1" outlineLevel="3">
      <c r="A15" s="9" t="s">
        <v>12</v>
      </c>
      <c r="B15" s="25">
        <v>12977703</v>
      </c>
      <c r="C15" s="25">
        <v>12977703</v>
      </c>
      <c r="D15" s="16">
        <v>7217665.3799999999</v>
      </c>
      <c r="E15" s="16">
        <v>-1268380.97</v>
      </c>
      <c r="F15" s="20">
        <f t="shared" si="0"/>
        <v>-569.04554315412042</v>
      </c>
      <c r="G15" s="20">
        <f t="shared" si="1"/>
        <v>55.615892735409346</v>
      </c>
      <c r="H15" s="21">
        <f t="shared" si="2"/>
        <v>55.615892735409346</v>
      </c>
    </row>
    <row r="16" spans="1:8" ht="15" customHeight="1" outlineLevel="3">
      <c r="A16" s="9" t="s">
        <v>13</v>
      </c>
      <c r="B16" s="25">
        <v>0</v>
      </c>
      <c r="C16" s="25">
        <v>0</v>
      </c>
      <c r="D16" s="16"/>
      <c r="E16" s="16">
        <v>0</v>
      </c>
      <c r="F16" s="20"/>
      <c r="G16" s="20"/>
      <c r="H16" s="21"/>
    </row>
    <row r="17" spans="1:8" ht="15" customHeight="1" outlineLevel="2">
      <c r="A17" s="9" t="s">
        <v>14</v>
      </c>
      <c r="B17" s="25">
        <v>23792822</v>
      </c>
      <c r="C17" s="25">
        <v>23792822</v>
      </c>
      <c r="D17" s="16">
        <v>-1472685.8</v>
      </c>
      <c r="E17" s="16">
        <v>226328</v>
      </c>
      <c r="F17" s="20">
        <f t="shared" si="0"/>
        <v>-650.68652575023862</v>
      </c>
      <c r="G17" s="20">
        <f t="shared" si="1"/>
        <v>-6.1896222314444245</v>
      </c>
      <c r="H17" s="21">
        <f t="shared" si="2"/>
        <v>-6.1896222314444245</v>
      </c>
    </row>
    <row r="18" spans="1:8" ht="15" customHeight="1" outlineLevel="2">
      <c r="A18" s="9" t="s">
        <v>15</v>
      </c>
      <c r="B18" s="25">
        <v>10015527</v>
      </c>
      <c r="C18" s="25">
        <v>10015527</v>
      </c>
      <c r="D18" s="16">
        <v>785897.32</v>
      </c>
      <c r="E18" s="16">
        <v>528838.14</v>
      </c>
      <c r="F18" s="20">
        <f t="shared" si="0"/>
        <v>148.60829061988608</v>
      </c>
      <c r="G18" s="20">
        <f t="shared" si="1"/>
        <v>7.8467894899589403</v>
      </c>
      <c r="H18" s="21">
        <f t="shared" si="2"/>
        <v>7.8467894899589403</v>
      </c>
    </row>
    <row r="19" spans="1:8" ht="25.5" outlineLevel="2">
      <c r="A19" s="9" t="s">
        <v>16</v>
      </c>
      <c r="B19" s="25"/>
      <c r="C19" s="25"/>
      <c r="D19" s="16">
        <v>0</v>
      </c>
      <c r="E19" s="16"/>
      <c r="F19" s="20"/>
      <c r="G19" s="20"/>
      <c r="H19" s="21"/>
    </row>
    <row r="20" spans="1:8" s="2" customFormat="1" ht="14.25" outlineLevel="2">
      <c r="A20" s="7" t="s">
        <v>17</v>
      </c>
      <c r="B20" s="22">
        <f>B21+B22+B23+B26+B28+B29</f>
        <v>48691478.75</v>
      </c>
      <c r="C20" s="22">
        <f>C21+C22+C23+C26+C28+C29</f>
        <v>48691478.75</v>
      </c>
      <c r="D20" s="18">
        <f>D21+D22+D23+D26+D28+D29</f>
        <v>4274913.83</v>
      </c>
      <c r="E20" s="18">
        <f>E21+E22+E23+E26+E28+E29</f>
        <v>3422498.5500000003</v>
      </c>
      <c r="F20" s="24">
        <f t="shared" si="0"/>
        <v>124.90622764471296</v>
      </c>
      <c r="G20" s="24">
        <f t="shared" si="1"/>
        <v>8.7795933492777731</v>
      </c>
      <c r="H20" s="21">
        <f t="shared" si="2"/>
        <v>8.7795933492777731</v>
      </c>
    </row>
    <row r="21" spans="1:8" ht="25.5" outlineLevel="2">
      <c r="A21" s="9" t="s">
        <v>18</v>
      </c>
      <c r="B21" s="25">
        <v>11534272.75</v>
      </c>
      <c r="C21" s="25">
        <v>11534272.75</v>
      </c>
      <c r="D21" s="16">
        <v>360881.97</v>
      </c>
      <c r="E21" s="16">
        <v>797126.87</v>
      </c>
      <c r="F21" s="20">
        <f t="shared" si="0"/>
        <v>45.272839692381709</v>
      </c>
      <c r="G21" s="20">
        <f t="shared" si="1"/>
        <v>3.1287795756347094</v>
      </c>
      <c r="H21" s="21">
        <f t="shared" si="2"/>
        <v>3.1287795756347094</v>
      </c>
    </row>
    <row r="22" spans="1:8" outlineLevel="2">
      <c r="A22" s="9" t="s">
        <v>19</v>
      </c>
      <c r="B22" s="25">
        <v>2650000</v>
      </c>
      <c r="C22" s="25">
        <v>2650000</v>
      </c>
      <c r="D22" s="16">
        <v>761.99</v>
      </c>
      <c r="E22" s="16">
        <v>747.39</v>
      </c>
      <c r="F22" s="20">
        <f t="shared" si="0"/>
        <v>101.95346472390585</v>
      </c>
      <c r="G22" s="20">
        <f t="shared" si="1"/>
        <v>2.8754339622641508E-2</v>
      </c>
      <c r="H22" s="21">
        <f t="shared" si="2"/>
        <v>2.8754339622641508E-2</v>
      </c>
    </row>
    <row r="23" spans="1:8" ht="25.5" outlineLevel="2">
      <c r="A23" s="9" t="s">
        <v>20</v>
      </c>
      <c r="B23" s="25">
        <f>B24+B25</f>
        <v>22340000</v>
      </c>
      <c r="C23" s="25">
        <f>C24+C25</f>
        <v>22340000</v>
      </c>
      <c r="D23" s="16">
        <f>D24+D25</f>
        <v>1896889.92</v>
      </c>
      <c r="E23" s="16">
        <f>E24+E25</f>
        <v>1739547.02</v>
      </c>
      <c r="F23" s="20">
        <f t="shared" si="0"/>
        <v>109.04505013034944</v>
      </c>
      <c r="G23" s="20">
        <f t="shared" si="1"/>
        <v>8.4910023276633844</v>
      </c>
      <c r="H23" s="21">
        <f t="shared" si="2"/>
        <v>8.4910023276633844</v>
      </c>
    </row>
    <row r="24" spans="1:8" ht="15" customHeight="1" outlineLevel="3">
      <c r="A24" s="9" t="s">
        <v>21</v>
      </c>
      <c r="B24" s="25">
        <v>22340000</v>
      </c>
      <c r="C24" s="25">
        <v>22340000</v>
      </c>
      <c r="D24" s="16">
        <v>1888389.92</v>
      </c>
      <c r="E24" s="16">
        <v>1735547.02</v>
      </c>
      <c r="F24" s="20">
        <f t="shared" si="0"/>
        <v>108.80661245351912</v>
      </c>
      <c r="G24" s="20">
        <f t="shared" si="1"/>
        <v>8.4529539838854078</v>
      </c>
      <c r="H24" s="21">
        <f t="shared" si="2"/>
        <v>8.4529539838854078</v>
      </c>
    </row>
    <row r="25" spans="1:8" ht="15" customHeight="1" outlineLevel="3">
      <c r="A25" s="9" t="s">
        <v>22</v>
      </c>
      <c r="B25" s="25"/>
      <c r="C25" s="25"/>
      <c r="D25" s="16">
        <v>8500</v>
      </c>
      <c r="E25" s="16">
        <v>4000</v>
      </c>
      <c r="F25" s="20">
        <f t="shared" si="0"/>
        <v>212.5</v>
      </c>
      <c r="G25" s="20"/>
      <c r="H25" s="21"/>
    </row>
    <row r="26" spans="1:8" ht="25.5" customHeight="1" outlineLevel="2">
      <c r="A26" s="9" t="s">
        <v>23</v>
      </c>
      <c r="B26" s="25">
        <v>10067206</v>
      </c>
      <c r="C26" s="25">
        <v>10067206</v>
      </c>
      <c r="D26" s="16">
        <v>1921689.38</v>
      </c>
      <c r="E26" s="16">
        <v>844762.04</v>
      </c>
      <c r="F26" s="20">
        <f t="shared" si="0"/>
        <v>227.48292288322989</v>
      </c>
      <c r="G26" s="20">
        <f t="shared" si="1"/>
        <v>19.088606908411329</v>
      </c>
      <c r="H26" s="21">
        <f t="shared" si="2"/>
        <v>19.088606908411329</v>
      </c>
    </row>
    <row r="27" spans="1:8" ht="25.5" outlineLevel="3">
      <c r="A27" s="9" t="s">
        <v>24</v>
      </c>
      <c r="B27" s="25">
        <v>10067206</v>
      </c>
      <c r="C27" s="25">
        <v>10067206</v>
      </c>
      <c r="D27" s="16">
        <v>1921689.38</v>
      </c>
      <c r="E27" s="16">
        <v>844762.04</v>
      </c>
      <c r="F27" s="20">
        <f t="shared" si="0"/>
        <v>227.48292288322989</v>
      </c>
      <c r="G27" s="20">
        <f t="shared" si="1"/>
        <v>19.088606908411329</v>
      </c>
      <c r="H27" s="21">
        <f t="shared" si="2"/>
        <v>19.088606908411329</v>
      </c>
    </row>
    <row r="28" spans="1:8" outlineLevel="2">
      <c r="A28" s="9" t="s">
        <v>25</v>
      </c>
      <c r="B28" s="25">
        <v>2100000</v>
      </c>
      <c r="C28" s="25">
        <v>2100000</v>
      </c>
      <c r="D28" s="16">
        <v>89150.36</v>
      </c>
      <c r="E28" s="16">
        <v>30606.97</v>
      </c>
      <c r="F28" s="20">
        <f t="shared" si="0"/>
        <v>291.27469984777974</v>
      </c>
      <c r="G28" s="20">
        <f t="shared" si="1"/>
        <v>4.245255238095238</v>
      </c>
      <c r="H28" s="21">
        <f t="shared" si="2"/>
        <v>4.245255238095238</v>
      </c>
    </row>
    <row r="29" spans="1:8" ht="15" customHeight="1" outlineLevel="2">
      <c r="A29" s="9" t="s">
        <v>26</v>
      </c>
      <c r="B29" s="25">
        <f>B30+B31</f>
        <v>0</v>
      </c>
      <c r="C29" s="25">
        <f>C30+C31</f>
        <v>0</v>
      </c>
      <c r="D29" s="25">
        <f>D30+D31+D32</f>
        <v>5540.21</v>
      </c>
      <c r="E29" s="25">
        <f>E30+E31</f>
        <v>9708.26</v>
      </c>
      <c r="F29" s="20"/>
      <c r="G29" s="20"/>
      <c r="H29" s="21"/>
    </row>
    <row r="30" spans="1:8" ht="15" customHeight="1" outlineLevel="3">
      <c r="A30" s="9" t="s">
        <v>27</v>
      </c>
      <c r="B30" s="25"/>
      <c r="C30" s="25"/>
      <c r="D30" s="16">
        <v>2500</v>
      </c>
      <c r="E30" s="16">
        <v>9708.26</v>
      </c>
      <c r="F30" s="20"/>
      <c r="G30" s="20"/>
      <c r="H30" s="21"/>
    </row>
    <row r="31" spans="1:8" ht="15" customHeight="1" outlineLevel="3">
      <c r="A31" s="9" t="s">
        <v>28</v>
      </c>
      <c r="B31" s="25"/>
      <c r="C31" s="25"/>
      <c r="D31" s="16">
        <v>3040.21</v>
      </c>
      <c r="E31" s="25"/>
      <c r="F31" s="20"/>
      <c r="G31" s="20"/>
      <c r="H31" s="21"/>
    </row>
    <row r="32" spans="1:8" ht="15" customHeight="1" outlineLevel="3">
      <c r="A32" s="9" t="s">
        <v>47</v>
      </c>
      <c r="B32" s="25"/>
      <c r="C32" s="25"/>
      <c r="D32" s="16">
        <v>0</v>
      </c>
      <c r="E32" s="38"/>
      <c r="F32" s="20"/>
      <c r="G32" s="20"/>
      <c r="H32" s="21"/>
    </row>
    <row r="33" spans="1:8">
      <c r="A33" s="5" t="s">
        <v>29</v>
      </c>
      <c r="B33" s="26">
        <f>B34+B40+B41</f>
        <v>1793720472.03</v>
      </c>
      <c r="C33" s="26">
        <f>C34+C40+C41+C39</f>
        <v>1795907832.03</v>
      </c>
      <c r="D33" s="26">
        <f>D34+D40+D41+D39</f>
        <v>108658113.58999999</v>
      </c>
      <c r="E33" s="27">
        <f>E34+E40+E41+E39</f>
        <v>101548000.45000002</v>
      </c>
      <c r="F33" s="24">
        <f t="shared" si="0"/>
        <v>107.00172638406684</v>
      </c>
      <c r="G33" s="24">
        <f t="shared" si="1"/>
        <v>6.0576949019837398</v>
      </c>
      <c r="H33" s="21">
        <f t="shared" si="2"/>
        <v>6.0503168176051974</v>
      </c>
    </row>
    <row r="34" spans="1:8" ht="46.5" customHeight="1">
      <c r="A34" s="11" t="s">
        <v>30</v>
      </c>
      <c r="B34" s="26">
        <f>B35+B36+B37+B38</f>
        <v>1793720472.03</v>
      </c>
      <c r="C34" s="26">
        <f>C35+C36+C37+C38</f>
        <v>1795907832.03</v>
      </c>
      <c r="D34" s="26">
        <f>D35+D36+D37+D38</f>
        <v>116021499.88999999</v>
      </c>
      <c r="E34" s="27">
        <f>E35+E36+E37+E38</f>
        <v>136470490.93000001</v>
      </c>
      <c r="F34" s="24">
        <f t="shared" si="0"/>
        <v>85.015814847116687</v>
      </c>
      <c r="G34" s="24">
        <f t="shared" si="1"/>
        <v>6.4682040317405445</v>
      </c>
      <c r="H34" s="21">
        <f t="shared" si="2"/>
        <v>6.4603259599828888</v>
      </c>
    </row>
    <row r="35" spans="1:8">
      <c r="A35" s="12" t="s">
        <v>31</v>
      </c>
      <c r="B35" s="28"/>
      <c r="C35" s="29">
        <v>2187360</v>
      </c>
      <c r="D35" s="29"/>
      <c r="E35" s="30">
        <v>0</v>
      </c>
      <c r="F35" s="20"/>
      <c r="G35" s="20"/>
      <c r="H35" s="21"/>
    </row>
    <row r="36" spans="1:8" ht="26.25">
      <c r="A36" s="12" t="s">
        <v>32</v>
      </c>
      <c r="B36" s="28">
        <v>353329198.44999999</v>
      </c>
      <c r="C36" s="29">
        <v>353329198.44999999</v>
      </c>
      <c r="D36" s="29">
        <v>4220360.91</v>
      </c>
      <c r="E36" s="30">
        <v>12568217.01</v>
      </c>
      <c r="F36" s="20">
        <f t="shared" si="0"/>
        <v>33.579631117461112</v>
      </c>
      <c r="G36" s="20">
        <f t="shared" si="1"/>
        <v>1.1944557450994893</v>
      </c>
      <c r="H36" s="21">
        <f t="shared" si="2"/>
        <v>1.1944557450994893</v>
      </c>
    </row>
    <row r="37" spans="1:8">
      <c r="A37" s="12" t="s">
        <v>33</v>
      </c>
      <c r="B37" s="28">
        <v>1252074088.5</v>
      </c>
      <c r="C37" s="29">
        <v>1252074088.5</v>
      </c>
      <c r="D37" s="29">
        <v>110655717.52</v>
      </c>
      <c r="E37" s="30">
        <v>123114695.68000001</v>
      </c>
      <c r="F37" s="20">
        <f t="shared" si="0"/>
        <v>89.880186040191816</v>
      </c>
      <c r="G37" s="20">
        <f t="shared" si="1"/>
        <v>8.8377931095568716</v>
      </c>
      <c r="H37" s="21">
        <f t="shared" si="2"/>
        <v>8.8377931095568716</v>
      </c>
    </row>
    <row r="38" spans="1:8">
      <c r="A38" s="12" t="s">
        <v>34</v>
      </c>
      <c r="B38" s="28">
        <v>188317185.08000001</v>
      </c>
      <c r="C38" s="29">
        <v>188317185.08000001</v>
      </c>
      <c r="D38" s="29">
        <v>1145421.46</v>
      </c>
      <c r="E38" s="30">
        <v>787578.24</v>
      </c>
      <c r="F38" s="20">
        <f t="shared" si="0"/>
        <v>145.43589472456731</v>
      </c>
      <c r="G38" s="20">
        <f t="shared" si="1"/>
        <v>0.60824053817149371</v>
      </c>
      <c r="H38" s="21">
        <f t="shared" si="2"/>
        <v>0.60824053817149371</v>
      </c>
    </row>
    <row r="39" spans="1:8">
      <c r="A39" s="12" t="s">
        <v>49</v>
      </c>
      <c r="B39" s="28"/>
      <c r="C39" s="29"/>
      <c r="D39" s="29"/>
      <c r="E39" s="28"/>
      <c r="F39" s="20" t="e">
        <f t="shared" si="0"/>
        <v>#DIV/0!</v>
      </c>
      <c r="G39" s="20"/>
      <c r="H39" s="21"/>
    </row>
    <row r="40" spans="1:8" ht="51.75">
      <c r="A40" s="12" t="s">
        <v>35</v>
      </c>
      <c r="B40" s="28"/>
      <c r="C40" s="29"/>
      <c r="D40" s="29">
        <v>882041.69</v>
      </c>
      <c r="E40" s="29">
        <v>30746</v>
      </c>
      <c r="F40" s="20">
        <f t="shared" si="0"/>
        <v>2868.8014375853768</v>
      </c>
      <c r="G40" s="20"/>
      <c r="H40" s="21"/>
    </row>
    <row r="41" spans="1:8" ht="39">
      <c r="A41" s="12" t="s">
        <v>36</v>
      </c>
      <c r="B41" s="28"/>
      <c r="C41" s="29"/>
      <c r="D41" s="29">
        <v>-8245427.9900000002</v>
      </c>
      <c r="E41" s="29">
        <v>-34953236.479999997</v>
      </c>
      <c r="F41" s="20">
        <f t="shared" si="0"/>
        <v>23.589884143398216</v>
      </c>
      <c r="G41" s="20"/>
      <c r="H41" s="21"/>
    </row>
    <row r="42" spans="1:8" s="2" customFormat="1" ht="14.25">
      <c r="A42" s="5" t="s">
        <v>37</v>
      </c>
      <c r="B42" s="26">
        <v>-42167000</v>
      </c>
      <c r="C42" s="26">
        <v>-60091922.619999997</v>
      </c>
      <c r="D42" s="26">
        <v>68027782.079999998</v>
      </c>
      <c r="E42" s="26">
        <v>12947716.539999999</v>
      </c>
      <c r="F42" s="20">
        <f t="shared" si="0"/>
        <v>525.4037024199481</v>
      </c>
      <c r="G42" s="20">
        <f t="shared" si="1"/>
        <v>-161.32943315863116</v>
      </c>
      <c r="H42" s="21">
        <f t="shared" si="2"/>
        <v>-113.20619995832647</v>
      </c>
    </row>
    <row r="43" spans="1:8">
      <c r="E43" s="39"/>
      <c r="F43" s="4"/>
    </row>
    <row r="44" spans="1:8">
      <c r="E44" s="39"/>
      <c r="F44" s="4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topLeftCell="A17" workbookViewId="0">
      <pane xSplit="1" topLeftCell="B1" activePane="topRight" state="frozen"/>
      <selection activeCell="B1" sqref="B1"/>
      <selection pane="topRight" activeCell="D35" sqref="D35:D42"/>
    </sheetView>
  </sheetViews>
  <sheetFormatPr defaultRowHeight="15" outlineLevelRow="3"/>
  <cols>
    <col min="1" max="1" width="62.85546875" style="1" customWidth="1"/>
    <col min="2" max="5" width="17.28515625" style="1" bestFit="1" customWidth="1"/>
    <col min="6" max="6" width="11.7109375" style="1" customWidth="1"/>
    <col min="7" max="7" width="9.28515625" style="1" customWidth="1"/>
    <col min="8" max="8" width="7.7109375" style="1" customWidth="1"/>
    <col min="9" max="254" width="9.140625" style="1"/>
    <col min="255" max="255" width="0" style="1" hidden="1" customWidth="1"/>
    <col min="256" max="256" width="62.85546875" style="1" customWidth="1"/>
    <col min="257" max="258" width="17.28515625" style="1" bestFit="1" customWidth="1"/>
    <col min="259" max="259" width="15.7109375" style="1" customWidth="1"/>
    <col min="260" max="261" width="17.28515625" style="1" bestFit="1" customWidth="1"/>
    <col min="262" max="262" width="15" style="1" customWidth="1"/>
    <col min="263" max="263" width="16.7109375" style="1" customWidth="1"/>
    <col min="264" max="264" width="14.7109375" style="1" customWidth="1"/>
    <col min="265" max="510" width="9.140625" style="1"/>
    <col min="511" max="511" width="0" style="1" hidden="1" customWidth="1"/>
    <col min="512" max="512" width="62.85546875" style="1" customWidth="1"/>
    <col min="513" max="514" width="17.28515625" style="1" bestFit="1" customWidth="1"/>
    <col min="515" max="515" width="15.7109375" style="1" customWidth="1"/>
    <col min="516" max="517" width="17.28515625" style="1" bestFit="1" customWidth="1"/>
    <col min="518" max="518" width="15" style="1" customWidth="1"/>
    <col min="519" max="519" width="16.7109375" style="1" customWidth="1"/>
    <col min="520" max="520" width="14.7109375" style="1" customWidth="1"/>
    <col min="521" max="766" width="9.140625" style="1"/>
    <col min="767" max="767" width="0" style="1" hidden="1" customWidth="1"/>
    <col min="768" max="768" width="62.85546875" style="1" customWidth="1"/>
    <col min="769" max="770" width="17.28515625" style="1" bestFit="1" customWidth="1"/>
    <col min="771" max="771" width="15.7109375" style="1" customWidth="1"/>
    <col min="772" max="773" width="17.28515625" style="1" bestFit="1" customWidth="1"/>
    <col min="774" max="774" width="15" style="1" customWidth="1"/>
    <col min="775" max="775" width="16.7109375" style="1" customWidth="1"/>
    <col min="776" max="776" width="14.7109375" style="1" customWidth="1"/>
    <col min="777" max="1022" width="9.140625" style="1"/>
    <col min="1023" max="1023" width="0" style="1" hidden="1" customWidth="1"/>
    <col min="1024" max="1024" width="62.85546875" style="1" customWidth="1"/>
    <col min="1025" max="1026" width="17.28515625" style="1" bestFit="1" customWidth="1"/>
    <col min="1027" max="1027" width="15.7109375" style="1" customWidth="1"/>
    <col min="1028" max="1029" width="17.28515625" style="1" bestFit="1" customWidth="1"/>
    <col min="1030" max="1030" width="15" style="1" customWidth="1"/>
    <col min="1031" max="1031" width="16.7109375" style="1" customWidth="1"/>
    <col min="1032" max="1032" width="14.7109375" style="1" customWidth="1"/>
    <col min="1033" max="1278" width="9.140625" style="1"/>
    <col min="1279" max="1279" width="0" style="1" hidden="1" customWidth="1"/>
    <col min="1280" max="1280" width="62.85546875" style="1" customWidth="1"/>
    <col min="1281" max="1282" width="17.28515625" style="1" bestFit="1" customWidth="1"/>
    <col min="1283" max="1283" width="15.7109375" style="1" customWidth="1"/>
    <col min="1284" max="1285" width="17.28515625" style="1" bestFit="1" customWidth="1"/>
    <col min="1286" max="1286" width="15" style="1" customWidth="1"/>
    <col min="1287" max="1287" width="16.7109375" style="1" customWidth="1"/>
    <col min="1288" max="1288" width="14.7109375" style="1" customWidth="1"/>
    <col min="1289" max="1534" width="9.140625" style="1"/>
    <col min="1535" max="1535" width="0" style="1" hidden="1" customWidth="1"/>
    <col min="1536" max="1536" width="62.85546875" style="1" customWidth="1"/>
    <col min="1537" max="1538" width="17.28515625" style="1" bestFit="1" customWidth="1"/>
    <col min="1539" max="1539" width="15.7109375" style="1" customWidth="1"/>
    <col min="1540" max="1541" width="17.28515625" style="1" bestFit="1" customWidth="1"/>
    <col min="1542" max="1542" width="15" style="1" customWidth="1"/>
    <col min="1543" max="1543" width="16.7109375" style="1" customWidth="1"/>
    <col min="1544" max="1544" width="14.7109375" style="1" customWidth="1"/>
    <col min="1545" max="1790" width="9.140625" style="1"/>
    <col min="1791" max="1791" width="0" style="1" hidden="1" customWidth="1"/>
    <col min="1792" max="1792" width="62.85546875" style="1" customWidth="1"/>
    <col min="1793" max="1794" width="17.28515625" style="1" bestFit="1" customWidth="1"/>
    <col min="1795" max="1795" width="15.7109375" style="1" customWidth="1"/>
    <col min="1796" max="1797" width="17.28515625" style="1" bestFit="1" customWidth="1"/>
    <col min="1798" max="1798" width="15" style="1" customWidth="1"/>
    <col min="1799" max="1799" width="16.7109375" style="1" customWidth="1"/>
    <col min="1800" max="1800" width="14.7109375" style="1" customWidth="1"/>
    <col min="1801" max="2046" width="9.140625" style="1"/>
    <col min="2047" max="2047" width="0" style="1" hidden="1" customWidth="1"/>
    <col min="2048" max="2048" width="62.85546875" style="1" customWidth="1"/>
    <col min="2049" max="2050" width="17.28515625" style="1" bestFit="1" customWidth="1"/>
    <col min="2051" max="2051" width="15.7109375" style="1" customWidth="1"/>
    <col min="2052" max="2053" width="17.28515625" style="1" bestFit="1" customWidth="1"/>
    <col min="2054" max="2054" width="15" style="1" customWidth="1"/>
    <col min="2055" max="2055" width="16.7109375" style="1" customWidth="1"/>
    <col min="2056" max="2056" width="14.7109375" style="1" customWidth="1"/>
    <col min="2057" max="2302" width="9.140625" style="1"/>
    <col min="2303" max="2303" width="0" style="1" hidden="1" customWidth="1"/>
    <col min="2304" max="2304" width="62.85546875" style="1" customWidth="1"/>
    <col min="2305" max="2306" width="17.28515625" style="1" bestFit="1" customWidth="1"/>
    <col min="2307" max="2307" width="15.7109375" style="1" customWidth="1"/>
    <col min="2308" max="2309" width="17.28515625" style="1" bestFit="1" customWidth="1"/>
    <col min="2310" max="2310" width="15" style="1" customWidth="1"/>
    <col min="2311" max="2311" width="16.7109375" style="1" customWidth="1"/>
    <col min="2312" max="2312" width="14.7109375" style="1" customWidth="1"/>
    <col min="2313" max="2558" width="9.140625" style="1"/>
    <col min="2559" max="2559" width="0" style="1" hidden="1" customWidth="1"/>
    <col min="2560" max="2560" width="62.85546875" style="1" customWidth="1"/>
    <col min="2561" max="2562" width="17.28515625" style="1" bestFit="1" customWidth="1"/>
    <col min="2563" max="2563" width="15.7109375" style="1" customWidth="1"/>
    <col min="2564" max="2565" width="17.28515625" style="1" bestFit="1" customWidth="1"/>
    <col min="2566" max="2566" width="15" style="1" customWidth="1"/>
    <col min="2567" max="2567" width="16.7109375" style="1" customWidth="1"/>
    <col min="2568" max="2568" width="14.7109375" style="1" customWidth="1"/>
    <col min="2569" max="2814" width="9.140625" style="1"/>
    <col min="2815" max="2815" width="0" style="1" hidden="1" customWidth="1"/>
    <col min="2816" max="2816" width="62.85546875" style="1" customWidth="1"/>
    <col min="2817" max="2818" width="17.28515625" style="1" bestFit="1" customWidth="1"/>
    <col min="2819" max="2819" width="15.7109375" style="1" customWidth="1"/>
    <col min="2820" max="2821" width="17.28515625" style="1" bestFit="1" customWidth="1"/>
    <col min="2822" max="2822" width="15" style="1" customWidth="1"/>
    <col min="2823" max="2823" width="16.7109375" style="1" customWidth="1"/>
    <col min="2824" max="2824" width="14.7109375" style="1" customWidth="1"/>
    <col min="2825" max="3070" width="9.140625" style="1"/>
    <col min="3071" max="3071" width="0" style="1" hidden="1" customWidth="1"/>
    <col min="3072" max="3072" width="62.85546875" style="1" customWidth="1"/>
    <col min="3073" max="3074" width="17.28515625" style="1" bestFit="1" customWidth="1"/>
    <col min="3075" max="3075" width="15.7109375" style="1" customWidth="1"/>
    <col min="3076" max="3077" width="17.28515625" style="1" bestFit="1" customWidth="1"/>
    <col min="3078" max="3078" width="15" style="1" customWidth="1"/>
    <col min="3079" max="3079" width="16.7109375" style="1" customWidth="1"/>
    <col min="3080" max="3080" width="14.7109375" style="1" customWidth="1"/>
    <col min="3081" max="3326" width="9.140625" style="1"/>
    <col min="3327" max="3327" width="0" style="1" hidden="1" customWidth="1"/>
    <col min="3328" max="3328" width="62.85546875" style="1" customWidth="1"/>
    <col min="3329" max="3330" width="17.28515625" style="1" bestFit="1" customWidth="1"/>
    <col min="3331" max="3331" width="15.7109375" style="1" customWidth="1"/>
    <col min="3332" max="3333" width="17.28515625" style="1" bestFit="1" customWidth="1"/>
    <col min="3334" max="3334" width="15" style="1" customWidth="1"/>
    <col min="3335" max="3335" width="16.7109375" style="1" customWidth="1"/>
    <col min="3336" max="3336" width="14.7109375" style="1" customWidth="1"/>
    <col min="3337" max="3582" width="9.140625" style="1"/>
    <col min="3583" max="3583" width="0" style="1" hidden="1" customWidth="1"/>
    <col min="3584" max="3584" width="62.85546875" style="1" customWidth="1"/>
    <col min="3585" max="3586" width="17.28515625" style="1" bestFit="1" customWidth="1"/>
    <col min="3587" max="3587" width="15.7109375" style="1" customWidth="1"/>
    <col min="3588" max="3589" width="17.28515625" style="1" bestFit="1" customWidth="1"/>
    <col min="3590" max="3590" width="15" style="1" customWidth="1"/>
    <col min="3591" max="3591" width="16.7109375" style="1" customWidth="1"/>
    <col min="3592" max="3592" width="14.7109375" style="1" customWidth="1"/>
    <col min="3593" max="3838" width="9.140625" style="1"/>
    <col min="3839" max="3839" width="0" style="1" hidden="1" customWidth="1"/>
    <col min="3840" max="3840" width="62.85546875" style="1" customWidth="1"/>
    <col min="3841" max="3842" width="17.28515625" style="1" bestFit="1" customWidth="1"/>
    <col min="3843" max="3843" width="15.7109375" style="1" customWidth="1"/>
    <col min="3844" max="3845" width="17.28515625" style="1" bestFit="1" customWidth="1"/>
    <col min="3846" max="3846" width="15" style="1" customWidth="1"/>
    <col min="3847" max="3847" width="16.7109375" style="1" customWidth="1"/>
    <col min="3848" max="3848" width="14.7109375" style="1" customWidth="1"/>
    <col min="3849" max="4094" width="9.140625" style="1"/>
    <col min="4095" max="4095" width="0" style="1" hidden="1" customWidth="1"/>
    <col min="4096" max="4096" width="62.85546875" style="1" customWidth="1"/>
    <col min="4097" max="4098" width="17.28515625" style="1" bestFit="1" customWidth="1"/>
    <col min="4099" max="4099" width="15.7109375" style="1" customWidth="1"/>
    <col min="4100" max="4101" width="17.28515625" style="1" bestFit="1" customWidth="1"/>
    <col min="4102" max="4102" width="15" style="1" customWidth="1"/>
    <col min="4103" max="4103" width="16.7109375" style="1" customWidth="1"/>
    <col min="4104" max="4104" width="14.7109375" style="1" customWidth="1"/>
    <col min="4105" max="4350" width="9.140625" style="1"/>
    <col min="4351" max="4351" width="0" style="1" hidden="1" customWidth="1"/>
    <col min="4352" max="4352" width="62.85546875" style="1" customWidth="1"/>
    <col min="4353" max="4354" width="17.28515625" style="1" bestFit="1" customWidth="1"/>
    <col min="4355" max="4355" width="15.7109375" style="1" customWidth="1"/>
    <col min="4356" max="4357" width="17.28515625" style="1" bestFit="1" customWidth="1"/>
    <col min="4358" max="4358" width="15" style="1" customWidth="1"/>
    <col min="4359" max="4359" width="16.7109375" style="1" customWidth="1"/>
    <col min="4360" max="4360" width="14.7109375" style="1" customWidth="1"/>
    <col min="4361" max="4606" width="9.140625" style="1"/>
    <col min="4607" max="4607" width="0" style="1" hidden="1" customWidth="1"/>
    <col min="4608" max="4608" width="62.85546875" style="1" customWidth="1"/>
    <col min="4609" max="4610" width="17.28515625" style="1" bestFit="1" customWidth="1"/>
    <col min="4611" max="4611" width="15.7109375" style="1" customWidth="1"/>
    <col min="4612" max="4613" width="17.28515625" style="1" bestFit="1" customWidth="1"/>
    <col min="4614" max="4614" width="15" style="1" customWidth="1"/>
    <col min="4615" max="4615" width="16.7109375" style="1" customWidth="1"/>
    <col min="4616" max="4616" width="14.7109375" style="1" customWidth="1"/>
    <col min="4617" max="4862" width="9.140625" style="1"/>
    <col min="4863" max="4863" width="0" style="1" hidden="1" customWidth="1"/>
    <col min="4864" max="4864" width="62.85546875" style="1" customWidth="1"/>
    <col min="4865" max="4866" width="17.28515625" style="1" bestFit="1" customWidth="1"/>
    <col min="4867" max="4867" width="15.7109375" style="1" customWidth="1"/>
    <col min="4868" max="4869" width="17.28515625" style="1" bestFit="1" customWidth="1"/>
    <col min="4870" max="4870" width="15" style="1" customWidth="1"/>
    <col min="4871" max="4871" width="16.7109375" style="1" customWidth="1"/>
    <col min="4872" max="4872" width="14.7109375" style="1" customWidth="1"/>
    <col min="4873" max="5118" width="9.140625" style="1"/>
    <col min="5119" max="5119" width="0" style="1" hidden="1" customWidth="1"/>
    <col min="5120" max="5120" width="62.85546875" style="1" customWidth="1"/>
    <col min="5121" max="5122" width="17.28515625" style="1" bestFit="1" customWidth="1"/>
    <col min="5123" max="5123" width="15.7109375" style="1" customWidth="1"/>
    <col min="5124" max="5125" width="17.28515625" style="1" bestFit="1" customWidth="1"/>
    <col min="5126" max="5126" width="15" style="1" customWidth="1"/>
    <col min="5127" max="5127" width="16.7109375" style="1" customWidth="1"/>
    <col min="5128" max="5128" width="14.7109375" style="1" customWidth="1"/>
    <col min="5129" max="5374" width="9.140625" style="1"/>
    <col min="5375" max="5375" width="0" style="1" hidden="1" customWidth="1"/>
    <col min="5376" max="5376" width="62.85546875" style="1" customWidth="1"/>
    <col min="5377" max="5378" width="17.28515625" style="1" bestFit="1" customWidth="1"/>
    <col min="5379" max="5379" width="15.7109375" style="1" customWidth="1"/>
    <col min="5380" max="5381" width="17.28515625" style="1" bestFit="1" customWidth="1"/>
    <col min="5382" max="5382" width="15" style="1" customWidth="1"/>
    <col min="5383" max="5383" width="16.7109375" style="1" customWidth="1"/>
    <col min="5384" max="5384" width="14.7109375" style="1" customWidth="1"/>
    <col min="5385" max="5630" width="9.140625" style="1"/>
    <col min="5631" max="5631" width="0" style="1" hidden="1" customWidth="1"/>
    <col min="5632" max="5632" width="62.85546875" style="1" customWidth="1"/>
    <col min="5633" max="5634" width="17.28515625" style="1" bestFit="1" customWidth="1"/>
    <col min="5635" max="5635" width="15.7109375" style="1" customWidth="1"/>
    <col min="5636" max="5637" width="17.28515625" style="1" bestFit="1" customWidth="1"/>
    <col min="5638" max="5638" width="15" style="1" customWidth="1"/>
    <col min="5639" max="5639" width="16.7109375" style="1" customWidth="1"/>
    <col min="5640" max="5640" width="14.7109375" style="1" customWidth="1"/>
    <col min="5641" max="5886" width="9.140625" style="1"/>
    <col min="5887" max="5887" width="0" style="1" hidden="1" customWidth="1"/>
    <col min="5888" max="5888" width="62.85546875" style="1" customWidth="1"/>
    <col min="5889" max="5890" width="17.28515625" style="1" bestFit="1" customWidth="1"/>
    <col min="5891" max="5891" width="15.7109375" style="1" customWidth="1"/>
    <col min="5892" max="5893" width="17.28515625" style="1" bestFit="1" customWidth="1"/>
    <col min="5894" max="5894" width="15" style="1" customWidth="1"/>
    <col min="5895" max="5895" width="16.7109375" style="1" customWidth="1"/>
    <col min="5896" max="5896" width="14.7109375" style="1" customWidth="1"/>
    <col min="5897" max="6142" width="9.140625" style="1"/>
    <col min="6143" max="6143" width="0" style="1" hidden="1" customWidth="1"/>
    <col min="6144" max="6144" width="62.85546875" style="1" customWidth="1"/>
    <col min="6145" max="6146" width="17.28515625" style="1" bestFit="1" customWidth="1"/>
    <col min="6147" max="6147" width="15.7109375" style="1" customWidth="1"/>
    <col min="6148" max="6149" width="17.28515625" style="1" bestFit="1" customWidth="1"/>
    <col min="6150" max="6150" width="15" style="1" customWidth="1"/>
    <col min="6151" max="6151" width="16.7109375" style="1" customWidth="1"/>
    <col min="6152" max="6152" width="14.7109375" style="1" customWidth="1"/>
    <col min="6153" max="6398" width="9.140625" style="1"/>
    <col min="6399" max="6399" width="0" style="1" hidden="1" customWidth="1"/>
    <col min="6400" max="6400" width="62.85546875" style="1" customWidth="1"/>
    <col min="6401" max="6402" width="17.28515625" style="1" bestFit="1" customWidth="1"/>
    <col min="6403" max="6403" width="15.7109375" style="1" customWidth="1"/>
    <col min="6404" max="6405" width="17.28515625" style="1" bestFit="1" customWidth="1"/>
    <col min="6406" max="6406" width="15" style="1" customWidth="1"/>
    <col min="6407" max="6407" width="16.7109375" style="1" customWidth="1"/>
    <col min="6408" max="6408" width="14.7109375" style="1" customWidth="1"/>
    <col min="6409" max="6654" width="9.140625" style="1"/>
    <col min="6655" max="6655" width="0" style="1" hidden="1" customWidth="1"/>
    <col min="6656" max="6656" width="62.85546875" style="1" customWidth="1"/>
    <col min="6657" max="6658" width="17.28515625" style="1" bestFit="1" customWidth="1"/>
    <col min="6659" max="6659" width="15.7109375" style="1" customWidth="1"/>
    <col min="6660" max="6661" width="17.28515625" style="1" bestFit="1" customWidth="1"/>
    <col min="6662" max="6662" width="15" style="1" customWidth="1"/>
    <col min="6663" max="6663" width="16.7109375" style="1" customWidth="1"/>
    <col min="6664" max="6664" width="14.7109375" style="1" customWidth="1"/>
    <col min="6665" max="6910" width="9.140625" style="1"/>
    <col min="6911" max="6911" width="0" style="1" hidden="1" customWidth="1"/>
    <col min="6912" max="6912" width="62.85546875" style="1" customWidth="1"/>
    <col min="6913" max="6914" width="17.28515625" style="1" bestFit="1" customWidth="1"/>
    <col min="6915" max="6915" width="15.7109375" style="1" customWidth="1"/>
    <col min="6916" max="6917" width="17.28515625" style="1" bestFit="1" customWidth="1"/>
    <col min="6918" max="6918" width="15" style="1" customWidth="1"/>
    <col min="6919" max="6919" width="16.7109375" style="1" customWidth="1"/>
    <col min="6920" max="6920" width="14.7109375" style="1" customWidth="1"/>
    <col min="6921" max="7166" width="9.140625" style="1"/>
    <col min="7167" max="7167" width="0" style="1" hidden="1" customWidth="1"/>
    <col min="7168" max="7168" width="62.85546875" style="1" customWidth="1"/>
    <col min="7169" max="7170" width="17.28515625" style="1" bestFit="1" customWidth="1"/>
    <col min="7171" max="7171" width="15.7109375" style="1" customWidth="1"/>
    <col min="7172" max="7173" width="17.28515625" style="1" bestFit="1" customWidth="1"/>
    <col min="7174" max="7174" width="15" style="1" customWidth="1"/>
    <col min="7175" max="7175" width="16.7109375" style="1" customWidth="1"/>
    <col min="7176" max="7176" width="14.7109375" style="1" customWidth="1"/>
    <col min="7177" max="7422" width="9.140625" style="1"/>
    <col min="7423" max="7423" width="0" style="1" hidden="1" customWidth="1"/>
    <col min="7424" max="7424" width="62.85546875" style="1" customWidth="1"/>
    <col min="7425" max="7426" width="17.28515625" style="1" bestFit="1" customWidth="1"/>
    <col min="7427" max="7427" width="15.7109375" style="1" customWidth="1"/>
    <col min="7428" max="7429" width="17.28515625" style="1" bestFit="1" customWidth="1"/>
    <col min="7430" max="7430" width="15" style="1" customWidth="1"/>
    <col min="7431" max="7431" width="16.7109375" style="1" customWidth="1"/>
    <col min="7432" max="7432" width="14.7109375" style="1" customWidth="1"/>
    <col min="7433" max="7678" width="9.140625" style="1"/>
    <col min="7679" max="7679" width="0" style="1" hidden="1" customWidth="1"/>
    <col min="7680" max="7680" width="62.85546875" style="1" customWidth="1"/>
    <col min="7681" max="7682" width="17.28515625" style="1" bestFit="1" customWidth="1"/>
    <col min="7683" max="7683" width="15.7109375" style="1" customWidth="1"/>
    <col min="7684" max="7685" width="17.28515625" style="1" bestFit="1" customWidth="1"/>
    <col min="7686" max="7686" width="15" style="1" customWidth="1"/>
    <col min="7687" max="7687" width="16.7109375" style="1" customWidth="1"/>
    <col min="7688" max="7688" width="14.7109375" style="1" customWidth="1"/>
    <col min="7689" max="7934" width="9.140625" style="1"/>
    <col min="7935" max="7935" width="0" style="1" hidden="1" customWidth="1"/>
    <col min="7936" max="7936" width="62.85546875" style="1" customWidth="1"/>
    <col min="7937" max="7938" width="17.28515625" style="1" bestFit="1" customWidth="1"/>
    <col min="7939" max="7939" width="15.7109375" style="1" customWidth="1"/>
    <col min="7940" max="7941" width="17.28515625" style="1" bestFit="1" customWidth="1"/>
    <col min="7942" max="7942" width="15" style="1" customWidth="1"/>
    <col min="7943" max="7943" width="16.7109375" style="1" customWidth="1"/>
    <col min="7944" max="7944" width="14.7109375" style="1" customWidth="1"/>
    <col min="7945" max="8190" width="9.140625" style="1"/>
    <col min="8191" max="8191" width="0" style="1" hidden="1" customWidth="1"/>
    <col min="8192" max="8192" width="62.85546875" style="1" customWidth="1"/>
    <col min="8193" max="8194" width="17.28515625" style="1" bestFit="1" customWidth="1"/>
    <col min="8195" max="8195" width="15.7109375" style="1" customWidth="1"/>
    <col min="8196" max="8197" width="17.28515625" style="1" bestFit="1" customWidth="1"/>
    <col min="8198" max="8198" width="15" style="1" customWidth="1"/>
    <col min="8199" max="8199" width="16.7109375" style="1" customWidth="1"/>
    <col min="8200" max="8200" width="14.7109375" style="1" customWidth="1"/>
    <col min="8201" max="8446" width="9.140625" style="1"/>
    <col min="8447" max="8447" width="0" style="1" hidden="1" customWidth="1"/>
    <col min="8448" max="8448" width="62.85546875" style="1" customWidth="1"/>
    <col min="8449" max="8450" width="17.28515625" style="1" bestFit="1" customWidth="1"/>
    <col min="8451" max="8451" width="15.7109375" style="1" customWidth="1"/>
    <col min="8452" max="8453" width="17.28515625" style="1" bestFit="1" customWidth="1"/>
    <col min="8454" max="8454" width="15" style="1" customWidth="1"/>
    <col min="8455" max="8455" width="16.7109375" style="1" customWidth="1"/>
    <col min="8456" max="8456" width="14.7109375" style="1" customWidth="1"/>
    <col min="8457" max="8702" width="9.140625" style="1"/>
    <col min="8703" max="8703" width="0" style="1" hidden="1" customWidth="1"/>
    <col min="8704" max="8704" width="62.85546875" style="1" customWidth="1"/>
    <col min="8705" max="8706" width="17.28515625" style="1" bestFit="1" customWidth="1"/>
    <col min="8707" max="8707" width="15.7109375" style="1" customWidth="1"/>
    <col min="8708" max="8709" width="17.28515625" style="1" bestFit="1" customWidth="1"/>
    <col min="8710" max="8710" width="15" style="1" customWidth="1"/>
    <col min="8711" max="8711" width="16.7109375" style="1" customWidth="1"/>
    <col min="8712" max="8712" width="14.7109375" style="1" customWidth="1"/>
    <col min="8713" max="8958" width="9.140625" style="1"/>
    <col min="8959" max="8959" width="0" style="1" hidden="1" customWidth="1"/>
    <col min="8960" max="8960" width="62.85546875" style="1" customWidth="1"/>
    <col min="8961" max="8962" width="17.28515625" style="1" bestFit="1" customWidth="1"/>
    <col min="8963" max="8963" width="15.7109375" style="1" customWidth="1"/>
    <col min="8964" max="8965" width="17.28515625" style="1" bestFit="1" customWidth="1"/>
    <col min="8966" max="8966" width="15" style="1" customWidth="1"/>
    <col min="8967" max="8967" width="16.7109375" style="1" customWidth="1"/>
    <col min="8968" max="8968" width="14.7109375" style="1" customWidth="1"/>
    <col min="8969" max="9214" width="9.140625" style="1"/>
    <col min="9215" max="9215" width="0" style="1" hidden="1" customWidth="1"/>
    <col min="9216" max="9216" width="62.85546875" style="1" customWidth="1"/>
    <col min="9217" max="9218" width="17.28515625" style="1" bestFit="1" customWidth="1"/>
    <col min="9219" max="9219" width="15.7109375" style="1" customWidth="1"/>
    <col min="9220" max="9221" width="17.28515625" style="1" bestFit="1" customWidth="1"/>
    <col min="9222" max="9222" width="15" style="1" customWidth="1"/>
    <col min="9223" max="9223" width="16.7109375" style="1" customWidth="1"/>
    <col min="9224" max="9224" width="14.7109375" style="1" customWidth="1"/>
    <col min="9225" max="9470" width="9.140625" style="1"/>
    <col min="9471" max="9471" width="0" style="1" hidden="1" customWidth="1"/>
    <col min="9472" max="9472" width="62.85546875" style="1" customWidth="1"/>
    <col min="9473" max="9474" width="17.28515625" style="1" bestFit="1" customWidth="1"/>
    <col min="9475" max="9475" width="15.7109375" style="1" customWidth="1"/>
    <col min="9476" max="9477" width="17.28515625" style="1" bestFit="1" customWidth="1"/>
    <col min="9478" max="9478" width="15" style="1" customWidth="1"/>
    <col min="9479" max="9479" width="16.7109375" style="1" customWidth="1"/>
    <col min="9480" max="9480" width="14.7109375" style="1" customWidth="1"/>
    <col min="9481" max="9726" width="9.140625" style="1"/>
    <col min="9727" max="9727" width="0" style="1" hidden="1" customWidth="1"/>
    <col min="9728" max="9728" width="62.85546875" style="1" customWidth="1"/>
    <col min="9729" max="9730" width="17.28515625" style="1" bestFit="1" customWidth="1"/>
    <col min="9731" max="9731" width="15.7109375" style="1" customWidth="1"/>
    <col min="9732" max="9733" width="17.28515625" style="1" bestFit="1" customWidth="1"/>
    <col min="9734" max="9734" width="15" style="1" customWidth="1"/>
    <col min="9735" max="9735" width="16.7109375" style="1" customWidth="1"/>
    <col min="9736" max="9736" width="14.7109375" style="1" customWidth="1"/>
    <col min="9737" max="9982" width="9.140625" style="1"/>
    <col min="9983" max="9983" width="0" style="1" hidden="1" customWidth="1"/>
    <col min="9984" max="9984" width="62.85546875" style="1" customWidth="1"/>
    <col min="9985" max="9986" width="17.28515625" style="1" bestFit="1" customWidth="1"/>
    <col min="9987" max="9987" width="15.7109375" style="1" customWidth="1"/>
    <col min="9988" max="9989" width="17.28515625" style="1" bestFit="1" customWidth="1"/>
    <col min="9990" max="9990" width="15" style="1" customWidth="1"/>
    <col min="9991" max="9991" width="16.7109375" style="1" customWidth="1"/>
    <col min="9992" max="9992" width="14.7109375" style="1" customWidth="1"/>
    <col min="9993" max="10238" width="9.140625" style="1"/>
    <col min="10239" max="10239" width="0" style="1" hidden="1" customWidth="1"/>
    <col min="10240" max="10240" width="62.85546875" style="1" customWidth="1"/>
    <col min="10241" max="10242" width="17.28515625" style="1" bestFit="1" customWidth="1"/>
    <col min="10243" max="10243" width="15.7109375" style="1" customWidth="1"/>
    <col min="10244" max="10245" width="17.28515625" style="1" bestFit="1" customWidth="1"/>
    <col min="10246" max="10246" width="15" style="1" customWidth="1"/>
    <col min="10247" max="10247" width="16.7109375" style="1" customWidth="1"/>
    <col min="10248" max="10248" width="14.7109375" style="1" customWidth="1"/>
    <col min="10249" max="10494" width="9.140625" style="1"/>
    <col min="10495" max="10495" width="0" style="1" hidden="1" customWidth="1"/>
    <col min="10496" max="10496" width="62.85546875" style="1" customWidth="1"/>
    <col min="10497" max="10498" width="17.28515625" style="1" bestFit="1" customWidth="1"/>
    <col min="10499" max="10499" width="15.7109375" style="1" customWidth="1"/>
    <col min="10500" max="10501" width="17.28515625" style="1" bestFit="1" customWidth="1"/>
    <col min="10502" max="10502" width="15" style="1" customWidth="1"/>
    <col min="10503" max="10503" width="16.7109375" style="1" customWidth="1"/>
    <col min="10504" max="10504" width="14.7109375" style="1" customWidth="1"/>
    <col min="10505" max="10750" width="9.140625" style="1"/>
    <col min="10751" max="10751" width="0" style="1" hidden="1" customWidth="1"/>
    <col min="10752" max="10752" width="62.85546875" style="1" customWidth="1"/>
    <col min="10753" max="10754" width="17.28515625" style="1" bestFit="1" customWidth="1"/>
    <col min="10755" max="10755" width="15.7109375" style="1" customWidth="1"/>
    <col min="10756" max="10757" width="17.28515625" style="1" bestFit="1" customWidth="1"/>
    <col min="10758" max="10758" width="15" style="1" customWidth="1"/>
    <col min="10759" max="10759" width="16.7109375" style="1" customWidth="1"/>
    <col min="10760" max="10760" width="14.7109375" style="1" customWidth="1"/>
    <col min="10761" max="11006" width="9.140625" style="1"/>
    <col min="11007" max="11007" width="0" style="1" hidden="1" customWidth="1"/>
    <col min="11008" max="11008" width="62.85546875" style="1" customWidth="1"/>
    <col min="11009" max="11010" width="17.28515625" style="1" bestFit="1" customWidth="1"/>
    <col min="11011" max="11011" width="15.7109375" style="1" customWidth="1"/>
    <col min="11012" max="11013" width="17.28515625" style="1" bestFit="1" customWidth="1"/>
    <col min="11014" max="11014" width="15" style="1" customWidth="1"/>
    <col min="11015" max="11015" width="16.7109375" style="1" customWidth="1"/>
    <col min="11016" max="11016" width="14.7109375" style="1" customWidth="1"/>
    <col min="11017" max="11262" width="9.140625" style="1"/>
    <col min="11263" max="11263" width="0" style="1" hidden="1" customWidth="1"/>
    <col min="11264" max="11264" width="62.85546875" style="1" customWidth="1"/>
    <col min="11265" max="11266" width="17.28515625" style="1" bestFit="1" customWidth="1"/>
    <col min="11267" max="11267" width="15.7109375" style="1" customWidth="1"/>
    <col min="11268" max="11269" width="17.28515625" style="1" bestFit="1" customWidth="1"/>
    <col min="11270" max="11270" width="15" style="1" customWidth="1"/>
    <col min="11271" max="11271" width="16.7109375" style="1" customWidth="1"/>
    <col min="11272" max="11272" width="14.7109375" style="1" customWidth="1"/>
    <col min="11273" max="11518" width="9.140625" style="1"/>
    <col min="11519" max="11519" width="0" style="1" hidden="1" customWidth="1"/>
    <col min="11520" max="11520" width="62.85546875" style="1" customWidth="1"/>
    <col min="11521" max="11522" width="17.28515625" style="1" bestFit="1" customWidth="1"/>
    <col min="11523" max="11523" width="15.7109375" style="1" customWidth="1"/>
    <col min="11524" max="11525" width="17.28515625" style="1" bestFit="1" customWidth="1"/>
    <col min="11526" max="11526" width="15" style="1" customWidth="1"/>
    <col min="11527" max="11527" width="16.7109375" style="1" customWidth="1"/>
    <col min="11528" max="11528" width="14.7109375" style="1" customWidth="1"/>
    <col min="11529" max="11774" width="9.140625" style="1"/>
    <col min="11775" max="11775" width="0" style="1" hidden="1" customWidth="1"/>
    <col min="11776" max="11776" width="62.85546875" style="1" customWidth="1"/>
    <col min="11777" max="11778" width="17.28515625" style="1" bestFit="1" customWidth="1"/>
    <col min="11779" max="11779" width="15.7109375" style="1" customWidth="1"/>
    <col min="11780" max="11781" width="17.28515625" style="1" bestFit="1" customWidth="1"/>
    <col min="11782" max="11782" width="15" style="1" customWidth="1"/>
    <col min="11783" max="11783" width="16.7109375" style="1" customWidth="1"/>
    <col min="11784" max="11784" width="14.7109375" style="1" customWidth="1"/>
    <col min="11785" max="12030" width="9.140625" style="1"/>
    <col min="12031" max="12031" width="0" style="1" hidden="1" customWidth="1"/>
    <col min="12032" max="12032" width="62.85546875" style="1" customWidth="1"/>
    <col min="12033" max="12034" width="17.28515625" style="1" bestFit="1" customWidth="1"/>
    <col min="12035" max="12035" width="15.7109375" style="1" customWidth="1"/>
    <col min="12036" max="12037" width="17.28515625" style="1" bestFit="1" customWidth="1"/>
    <col min="12038" max="12038" width="15" style="1" customWidth="1"/>
    <col min="12039" max="12039" width="16.7109375" style="1" customWidth="1"/>
    <col min="12040" max="12040" width="14.7109375" style="1" customWidth="1"/>
    <col min="12041" max="12286" width="9.140625" style="1"/>
    <col min="12287" max="12287" width="0" style="1" hidden="1" customWidth="1"/>
    <col min="12288" max="12288" width="62.85546875" style="1" customWidth="1"/>
    <col min="12289" max="12290" width="17.28515625" style="1" bestFit="1" customWidth="1"/>
    <col min="12291" max="12291" width="15.7109375" style="1" customWidth="1"/>
    <col min="12292" max="12293" width="17.28515625" style="1" bestFit="1" customWidth="1"/>
    <col min="12294" max="12294" width="15" style="1" customWidth="1"/>
    <col min="12295" max="12295" width="16.7109375" style="1" customWidth="1"/>
    <col min="12296" max="12296" width="14.7109375" style="1" customWidth="1"/>
    <col min="12297" max="12542" width="9.140625" style="1"/>
    <col min="12543" max="12543" width="0" style="1" hidden="1" customWidth="1"/>
    <col min="12544" max="12544" width="62.85546875" style="1" customWidth="1"/>
    <col min="12545" max="12546" width="17.28515625" style="1" bestFit="1" customWidth="1"/>
    <col min="12547" max="12547" width="15.7109375" style="1" customWidth="1"/>
    <col min="12548" max="12549" width="17.28515625" style="1" bestFit="1" customWidth="1"/>
    <col min="12550" max="12550" width="15" style="1" customWidth="1"/>
    <col min="12551" max="12551" width="16.7109375" style="1" customWidth="1"/>
    <col min="12552" max="12552" width="14.7109375" style="1" customWidth="1"/>
    <col min="12553" max="12798" width="9.140625" style="1"/>
    <col min="12799" max="12799" width="0" style="1" hidden="1" customWidth="1"/>
    <col min="12800" max="12800" width="62.85546875" style="1" customWidth="1"/>
    <col min="12801" max="12802" width="17.28515625" style="1" bestFit="1" customWidth="1"/>
    <col min="12803" max="12803" width="15.7109375" style="1" customWidth="1"/>
    <col min="12804" max="12805" width="17.28515625" style="1" bestFit="1" customWidth="1"/>
    <col min="12806" max="12806" width="15" style="1" customWidth="1"/>
    <col min="12807" max="12807" width="16.7109375" style="1" customWidth="1"/>
    <col min="12808" max="12808" width="14.7109375" style="1" customWidth="1"/>
    <col min="12809" max="13054" width="9.140625" style="1"/>
    <col min="13055" max="13055" width="0" style="1" hidden="1" customWidth="1"/>
    <col min="13056" max="13056" width="62.85546875" style="1" customWidth="1"/>
    <col min="13057" max="13058" width="17.28515625" style="1" bestFit="1" customWidth="1"/>
    <col min="13059" max="13059" width="15.7109375" style="1" customWidth="1"/>
    <col min="13060" max="13061" width="17.28515625" style="1" bestFit="1" customWidth="1"/>
    <col min="13062" max="13062" width="15" style="1" customWidth="1"/>
    <col min="13063" max="13063" width="16.7109375" style="1" customWidth="1"/>
    <col min="13064" max="13064" width="14.7109375" style="1" customWidth="1"/>
    <col min="13065" max="13310" width="9.140625" style="1"/>
    <col min="13311" max="13311" width="0" style="1" hidden="1" customWidth="1"/>
    <col min="13312" max="13312" width="62.85546875" style="1" customWidth="1"/>
    <col min="13313" max="13314" width="17.28515625" style="1" bestFit="1" customWidth="1"/>
    <col min="13315" max="13315" width="15.7109375" style="1" customWidth="1"/>
    <col min="13316" max="13317" width="17.28515625" style="1" bestFit="1" customWidth="1"/>
    <col min="13318" max="13318" width="15" style="1" customWidth="1"/>
    <col min="13319" max="13319" width="16.7109375" style="1" customWidth="1"/>
    <col min="13320" max="13320" width="14.7109375" style="1" customWidth="1"/>
    <col min="13321" max="13566" width="9.140625" style="1"/>
    <col min="13567" max="13567" width="0" style="1" hidden="1" customWidth="1"/>
    <col min="13568" max="13568" width="62.85546875" style="1" customWidth="1"/>
    <col min="13569" max="13570" width="17.28515625" style="1" bestFit="1" customWidth="1"/>
    <col min="13571" max="13571" width="15.7109375" style="1" customWidth="1"/>
    <col min="13572" max="13573" width="17.28515625" style="1" bestFit="1" customWidth="1"/>
    <col min="13574" max="13574" width="15" style="1" customWidth="1"/>
    <col min="13575" max="13575" width="16.7109375" style="1" customWidth="1"/>
    <col min="13576" max="13576" width="14.7109375" style="1" customWidth="1"/>
    <col min="13577" max="13822" width="9.140625" style="1"/>
    <col min="13823" max="13823" width="0" style="1" hidden="1" customWidth="1"/>
    <col min="13824" max="13824" width="62.85546875" style="1" customWidth="1"/>
    <col min="13825" max="13826" width="17.28515625" style="1" bestFit="1" customWidth="1"/>
    <col min="13827" max="13827" width="15.7109375" style="1" customWidth="1"/>
    <col min="13828" max="13829" width="17.28515625" style="1" bestFit="1" customWidth="1"/>
    <col min="13830" max="13830" width="15" style="1" customWidth="1"/>
    <col min="13831" max="13831" width="16.7109375" style="1" customWidth="1"/>
    <col min="13832" max="13832" width="14.7109375" style="1" customWidth="1"/>
    <col min="13833" max="14078" width="9.140625" style="1"/>
    <col min="14079" max="14079" width="0" style="1" hidden="1" customWidth="1"/>
    <col min="14080" max="14080" width="62.85546875" style="1" customWidth="1"/>
    <col min="14081" max="14082" width="17.28515625" style="1" bestFit="1" customWidth="1"/>
    <col min="14083" max="14083" width="15.7109375" style="1" customWidth="1"/>
    <col min="14084" max="14085" width="17.28515625" style="1" bestFit="1" customWidth="1"/>
    <col min="14086" max="14086" width="15" style="1" customWidth="1"/>
    <col min="14087" max="14087" width="16.7109375" style="1" customWidth="1"/>
    <col min="14088" max="14088" width="14.7109375" style="1" customWidth="1"/>
    <col min="14089" max="14334" width="9.140625" style="1"/>
    <col min="14335" max="14335" width="0" style="1" hidden="1" customWidth="1"/>
    <col min="14336" max="14336" width="62.85546875" style="1" customWidth="1"/>
    <col min="14337" max="14338" width="17.28515625" style="1" bestFit="1" customWidth="1"/>
    <col min="14339" max="14339" width="15.7109375" style="1" customWidth="1"/>
    <col min="14340" max="14341" width="17.28515625" style="1" bestFit="1" customWidth="1"/>
    <col min="14342" max="14342" width="15" style="1" customWidth="1"/>
    <col min="14343" max="14343" width="16.7109375" style="1" customWidth="1"/>
    <col min="14344" max="14344" width="14.7109375" style="1" customWidth="1"/>
    <col min="14345" max="14590" width="9.140625" style="1"/>
    <col min="14591" max="14591" width="0" style="1" hidden="1" customWidth="1"/>
    <col min="14592" max="14592" width="62.85546875" style="1" customWidth="1"/>
    <col min="14593" max="14594" width="17.28515625" style="1" bestFit="1" customWidth="1"/>
    <col min="14595" max="14595" width="15.7109375" style="1" customWidth="1"/>
    <col min="14596" max="14597" width="17.28515625" style="1" bestFit="1" customWidth="1"/>
    <col min="14598" max="14598" width="15" style="1" customWidth="1"/>
    <col min="14599" max="14599" width="16.7109375" style="1" customWidth="1"/>
    <col min="14600" max="14600" width="14.7109375" style="1" customWidth="1"/>
    <col min="14601" max="14846" width="9.140625" style="1"/>
    <col min="14847" max="14847" width="0" style="1" hidden="1" customWidth="1"/>
    <col min="14848" max="14848" width="62.85546875" style="1" customWidth="1"/>
    <col min="14849" max="14850" width="17.28515625" style="1" bestFit="1" customWidth="1"/>
    <col min="14851" max="14851" width="15.7109375" style="1" customWidth="1"/>
    <col min="14852" max="14853" width="17.28515625" style="1" bestFit="1" customWidth="1"/>
    <col min="14854" max="14854" width="15" style="1" customWidth="1"/>
    <col min="14855" max="14855" width="16.7109375" style="1" customWidth="1"/>
    <col min="14856" max="14856" width="14.7109375" style="1" customWidth="1"/>
    <col min="14857" max="15102" width="9.140625" style="1"/>
    <col min="15103" max="15103" width="0" style="1" hidden="1" customWidth="1"/>
    <col min="15104" max="15104" width="62.85546875" style="1" customWidth="1"/>
    <col min="15105" max="15106" width="17.28515625" style="1" bestFit="1" customWidth="1"/>
    <col min="15107" max="15107" width="15.7109375" style="1" customWidth="1"/>
    <col min="15108" max="15109" width="17.28515625" style="1" bestFit="1" customWidth="1"/>
    <col min="15110" max="15110" width="15" style="1" customWidth="1"/>
    <col min="15111" max="15111" width="16.7109375" style="1" customWidth="1"/>
    <col min="15112" max="15112" width="14.7109375" style="1" customWidth="1"/>
    <col min="15113" max="15358" width="9.140625" style="1"/>
    <col min="15359" max="15359" width="0" style="1" hidden="1" customWidth="1"/>
    <col min="15360" max="15360" width="62.85546875" style="1" customWidth="1"/>
    <col min="15361" max="15362" width="17.28515625" style="1" bestFit="1" customWidth="1"/>
    <col min="15363" max="15363" width="15.7109375" style="1" customWidth="1"/>
    <col min="15364" max="15365" width="17.28515625" style="1" bestFit="1" customWidth="1"/>
    <col min="15366" max="15366" width="15" style="1" customWidth="1"/>
    <col min="15367" max="15367" width="16.7109375" style="1" customWidth="1"/>
    <col min="15368" max="15368" width="14.7109375" style="1" customWidth="1"/>
    <col min="15369" max="15614" width="9.140625" style="1"/>
    <col min="15615" max="15615" width="0" style="1" hidden="1" customWidth="1"/>
    <col min="15616" max="15616" width="62.85546875" style="1" customWidth="1"/>
    <col min="15617" max="15618" width="17.28515625" style="1" bestFit="1" customWidth="1"/>
    <col min="15619" max="15619" width="15.7109375" style="1" customWidth="1"/>
    <col min="15620" max="15621" width="17.28515625" style="1" bestFit="1" customWidth="1"/>
    <col min="15622" max="15622" width="15" style="1" customWidth="1"/>
    <col min="15623" max="15623" width="16.7109375" style="1" customWidth="1"/>
    <col min="15624" max="15624" width="14.7109375" style="1" customWidth="1"/>
    <col min="15625" max="15870" width="9.140625" style="1"/>
    <col min="15871" max="15871" width="0" style="1" hidden="1" customWidth="1"/>
    <col min="15872" max="15872" width="62.85546875" style="1" customWidth="1"/>
    <col min="15873" max="15874" width="17.28515625" style="1" bestFit="1" customWidth="1"/>
    <col min="15875" max="15875" width="15.7109375" style="1" customWidth="1"/>
    <col min="15876" max="15877" width="17.28515625" style="1" bestFit="1" customWidth="1"/>
    <col min="15878" max="15878" width="15" style="1" customWidth="1"/>
    <col min="15879" max="15879" width="16.7109375" style="1" customWidth="1"/>
    <col min="15880" max="15880" width="14.7109375" style="1" customWidth="1"/>
    <col min="15881" max="16126" width="9.140625" style="1"/>
    <col min="16127" max="16127" width="0" style="1" hidden="1" customWidth="1"/>
    <col min="16128" max="16128" width="62.85546875" style="1" customWidth="1"/>
    <col min="16129" max="16130" width="17.28515625" style="1" bestFit="1" customWidth="1"/>
    <col min="16131" max="16131" width="15.7109375" style="1" customWidth="1"/>
    <col min="16132" max="16133" width="17.28515625" style="1" bestFit="1" customWidth="1"/>
    <col min="16134" max="16134" width="15" style="1" customWidth="1"/>
    <col min="16135" max="16135" width="16.7109375" style="1" customWidth="1"/>
    <col min="16136" max="16136" width="14.7109375" style="1" customWidth="1"/>
    <col min="16137" max="16384" width="9.140625" style="1"/>
  </cols>
  <sheetData>
    <row r="1" spans="1:8" ht="35.25" customHeight="1">
      <c r="A1" s="72" t="s">
        <v>48</v>
      </c>
      <c r="B1" s="72"/>
      <c r="C1" s="72"/>
      <c r="D1" s="72"/>
      <c r="E1" s="72"/>
      <c r="F1" s="72"/>
      <c r="G1" s="72"/>
      <c r="H1" s="72"/>
    </row>
    <row r="2" spans="1:8" ht="37.5" customHeight="1">
      <c r="A2" s="73" t="s">
        <v>0</v>
      </c>
      <c r="B2" s="74" t="s">
        <v>43</v>
      </c>
      <c r="C2" s="74"/>
      <c r="D2" s="75" t="s">
        <v>44</v>
      </c>
      <c r="E2" s="78" t="s">
        <v>42</v>
      </c>
      <c r="F2" s="73" t="s">
        <v>45</v>
      </c>
      <c r="G2" s="74" t="s">
        <v>46</v>
      </c>
      <c r="H2" s="74"/>
    </row>
    <row r="3" spans="1:8" ht="51" customHeight="1">
      <c r="A3" s="73"/>
      <c r="B3" s="33" t="s">
        <v>38</v>
      </c>
      <c r="C3" s="32" t="s">
        <v>39</v>
      </c>
      <c r="D3" s="75"/>
      <c r="E3" s="78"/>
      <c r="F3" s="73"/>
      <c r="G3" s="32" t="s">
        <v>40</v>
      </c>
      <c r="H3" s="6" t="s">
        <v>41</v>
      </c>
    </row>
    <row r="4" spans="1:8" s="2" customFormat="1" ht="15" customHeight="1">
      <c r="A4" s="7" t="s">
        <v>1</v>
      </c>
      <c r="B4" s="17">
        <f>B5+B33</f>
        <v>2673075019.1199999</v>
      </c>
      <c r="C4" s="17">
        <f>C5+C33</f>
        <v>2533450465.4000006</v>
      </c>
      <c r="D4" s="18">
        <f>D5+D33</f>
        <v>2530530330.54</v>
      </c>
      <c r="E4" s="19">
        <f>E5+E33</f>
        <v>4553082239.54</v>
      </c>
      <c r="F4" s="20">
        <f>D4/E4*100</f>
        <v>55.578401562007819</v>
      </c>
      <c r="G4" s="20">
        <f>D4/B4*100</f>
        <v>94.667389146941076</v>
      </c>
      <c r="H4" s="21">
        <f>D4/C4*100</f>
        <v>99.884736848030713</v>
      </c>
    </row>
    <row r="5" spans="1:8" s="2" customFormat="1" ht="15" customHeight="1" outlineLevel="1">
      <c r="A5" s="7" t="s">
        <v>2</v>
      </c>
      <c r="B5" s="22">
        <f>B6+B20</f>
        <v>580638987.62</v>
      </c>
      <c r="C5" s="22">
        <f>C6+C20</f>
        <v>580726265.51999998</v>
      </c>
      <c r="D5" s="18">
        <f>D6+D20</f>
        <v>619622182.81999993</v>
      </c>
      <c r="E5" s="23">
        <f>E6+E20</f>
        <v>599435091.73000002</v>
      </c>
      <c r="F5" s="24">
        <f t="shared" ref="F5:F42" si="0">D5/E5*100</f>
        <v>103.36768590436354</v>
      </c>
      <c r="G5" s="24">
        <f t="shared" ref="G5:G42" si="1">D5/B5*100</f>
        <v>106.71384389115677</v>
      </c>
      <c r="H5" s="21">
        <f t="shared" ref="H5:H42" si="2">D5/C5*100</f>
        <v>106.69780576657256</v>
      </c>
    </row>
    <row r="6" spans="1:8" s="2" customFormat="1" ht="15" customHeight="1" outlineLevel="1">
      <c r="A6" s="7" t="s">
        <v>3</v>
      </c>
      <c r="B6" s="22">
        <f>B7+B10+B11+B17+B18+B19</f>
        <v>517347118.81999999</v>
      </c>
      <c r="C6" s="22">
        <f>C7+C10+C11+C17+C18+C19</f>
        <v>517347118.81999999</v>
      </c>
      <c r="D6" s="18">
        <f>D7+D10+D11+D17+D18+D19</f>
        <v>569840017.31999993</v>
      </c>
      <c r="E6" s="23">
        <f>E7+E10+E11+E17+E18+E19</f>
        <v>526626989.44000006</v>
      </c>
      <c r="F6" s="24">
        <f t="shared" si="0"/>
        <v>108.20562347667584</v>
      </c>
      <c r="G6" s="24">
        <f t="shared" si="1"/>
        <v>110.14655278640176</v>
      </c>
      <c r="H6" s="21">
        <f t="shared" si="2"/>
        <v>110.14655278640176</v>
      </c>
    </row>
    <row r="7" spans="1:8" ht="15" customHeight="1" outlineLevel="2">
      <c r="A7" s="9" t="s">
        <v>4</v>
      </c>
      <c r="B7" s="25">
        <f>B8+B9</f>
        <v>339247130</v>
      </c>
      <c r="C7" s="25">
        <f>C8+C9</f>
        <v>339247130</v>
      </c>
      <c r="D7" s="16">
        <f>D8+D9</f>
        <v>408906761.50999999</v>
      </c>
      <c r="E7" s="10">
        <f>E8+E9</f>
        <v>341037694.84000003</v>
      </c>
      <c r="F7" s="20">
        <f t="shared" si="0"/>
        <v>119.9007522326355</v>
      </c>
      <c r="G7" s="20">
        <f t="shared" si="1"/>
        <v>120.53359493711855</v>
      </c>
      <c r="H7" s="21">
        <f t="shared" si="2"/>
        <v>120.53359493711855</v>
      </c>
    </row>
    <row r="8" spans="1:8" ht="15" customHeight="1" outlineLevel="3">
      <c r="A8" s="9" t="s">
        <v>5</v>
      </c>
      <c r="B8" s="25">
        <v>8778405</v>
      </c>
      <c r="C8" s="25">
        <v>8778405</v>
      </c>
      <c r="D8" s="16">
        <v>10396921.33</v>
      </c>
      <c r="E8" s="3">
        <v>13539442.73</v>
      </c>
      <c r="F8" s="20">
        <f t="shared" si="0"/>
        <v>76.789876343751104</v>
      </c>
      <c r="G8" s="20">
        <f t="shared" si="1"/>
        <v>118.43747617021543</v>
      </c>
      <c r="H8" s="21">
        <f t="shared" si="2"/>
        <v>118.43747617021543</v>
      </c>
    </row>
    <row r="9" spans="1:8" ht="15" customHeight="1" outlineLevel="3">
      <c r="A9" s="9" t="s">
        <v>6</v>
      </c>
      <c r="B9" s="25">
        <v>330468725</v>
      </c>
      <c r="C9" s="25">
        <v>330468725</v>
      </c>
      <c r="D9" s="16">
        <v>398509840.18000001</v>
      </c>
      <c r="E9" s="3">
        <v>327498252.11000001</v>
      </c>
      <c r="F9" s="20">
        <f t="shared" si="0"/>
        <v>121.68304337885401</v>
      </c>
      <c r="G9" s="20">
        <f t="shared" si="1"/>
        <v>120.58927518178915</v>
      </c>
      <c r="H9" s="21">
        <f t="shared" si="2"/>
        <v>120.58927518178915</v>
      </c>
    </row>
    <row r="10" spans="1:8" ht="25.5" outlineLevel="2">
      <c r="A10" s="9" t="s">
        <v>7</v>
      </c>
      <c r="B10" s="25">
        <v>32950360</v>
      </c>
      <c r="C10" s="25">
        <v>32950360</v>
      </c>
      <c r="D10" s="16">
        <v>38353593.299999997</v>
      </c>
      <c r="E10" s="3">
        <v>36826068.950000003</v>
      </c>
      <c r="F10" s="20">
        <f t="shared" si="0"/>
        <v>104.14794300220849</v>
      </c>
      <c r="G10" s="20">
        <f t="shared" si="1"/>
        <v>116.39810096156764</v>
      </c>
      <c r="H10" s="21">
        <f t="shared" si="2"/>
        <v>116.39810096156764</v>
      </c>
    </row>
    <row r="11" spans="1:8" ht="15" customHeight="1" outlineLevel="2">
      <c r="A11" s="9" t="s">
        <v>8</v>
      </c>
      <c r="B11" s="25">
        <f>B12+B13+B14+B15+B16</f>
        <v>112789628.81999999</v>
      </c>
      <c r="C11" s="25">
        <f>C12+C13+C14+C15+C16</f>
        <v>112789628.81999999</v>
      </c>
      <c r="D11" s="16">
        <f>D12+D13+D14+D15+D16</f>
        <v>89378818.860000014</v>
      </c>
      <c r="E11" s="10">
        <f>E12+E13+E14+E15+E16</f>
        <v>115515972.93000001</v>
      </c>
      <c r="F11" s="20">
        <f t="shared" si="0"/>
        <v>77.373558472438702</v>
      </c>
      <c r="G11" s="20">
        <f t="shared" si="1"/>
        <v>79.243827464525936</v>
      </c>
      <c r="H11" s="21">
        <f t="shared" si="2"/>
        <v>79.243827464525936</v>
      </c>
    </row>
    <row r="12" spans="1:8" ht="25.5" customHeight="1" outlineLevel="3">
      <c r="A12" s="9" t="s">
        <v>9</v>
      </c>
      <c r="B12" s="25">
        <v>97401544.819999993</v>
      </c>
      <c r="C12" s="25">
        <v>97401544.819999993</v>
      </c>
      <c r="D12" s="16">
        <v>82218185.090000004</v>
      </c>
      <c r="E12" s="10">
        <v>96715299.390000001</v>
      </c>
      <c r="F12" s="20">
        <f t="shared" si="0"/>
        <v>85.010526368179811</v>
      </c>
      <c r="G12" s="20">
        <f t="shared" si="1"/>
        <v>84.411582220734644</v>
      </c>
      <c r="H12" s="21">
        <f t="shared" si="2"/>
        <v>84.411582220734644</v>
      </c>
    </row>
    <row r="13" spans="1:8" ht="15" customHeight="1" outlineLevel="3">
      <c r="A13" s="9" t="s">
        <v>10</v>
      </c>
      <c r="B13" s="25">
        <v>0</v>
      </c>
      <c r="C13" s="25">
        <v>0</v>
      </c>
      <c r="D13" s="16">
        <v>-73315.94</v>
      </c>
      <c r="E13" s="10">
        <v>-16276.49</v>
      </c>
      <c r="F13" s="20">
        <f t="shared" si="0"/>
        <v>450.44072769989106</v>
      </c>
      <c r="G13" s="20" t="e">
        <f t="shared" si="1"/>
        <v>#DIV/0!</v>
      </c>
      <c r="H13" s="21" t="e">
        <f t="shared" si="2"/>
        <v>#DIV/0!</v>
      </c>
    </row>
    <row r="14" spans="1:8" ht="15" customHeight="1" outlineLevel="3">
      <c r="A14" s="9" t="s">
        <v>11</v>
      </c>
      <c r="B14" s="25">
        <v>165667</v>
      </c>
      <c r="C14" s="25">
        <v>165667</v>
      </c>
      <c r="D14" s="16">
        <v>204497.93</v>
      </c>
      <c r="E14" s="10">
        <v>194905.32</v>
      </c>
      <c r="F14" s="20">
        <f t="shared" si="0"/>
        <v>104.92167684288967</v>
      </c>
      <c r="G14" s="20">
        <f t="shared" si="1"/>
        <v>123.43914599769417</v>
      </c>
      <c r="H14" s="21">
        <f t="shared" si="2"/>
        <v>123.43914599769417</v>
      </c>
    </row>
    <row r="15" spans="1:8" ht="15" customHeight="1" outlineLevel="3">
      <c r="A15" s="9" t="s">
        <v>12</v>
      </c>
      <c r="B15" s="25">
        <v>15222417</v>
      </c>
      <c r="C15" s="25">
        <v>15222417</v>
      </c>
      <c r="D15" s="16">
        <v>7029451.7800000003</v>
      </c>
      <c r="E15" s="10">
        <v>18622044.710000001</v>
      </c>
      <c r="F15" s="20">
        <f t="shared" si="0"/>
        <v>37.748012581159784</v>
      </c>
      <c r="G15" s="20">
        <f t="shared" si="1"/>
        <v>46.178289426705362</v>
      </c>
      <c r="H15" s="21">
        <f t="shared" si="2"/>
        <v>46.178289426705362</v>
      </c>
    </row>
    <row r="16" spans="1:8" ht="15" customHeight="1" outlineLevel="3">
      <c r="A16" s="9" t="s">
        <v>13</v>
      </c>
      <c r="B16" s="25">
        <v>0</v>
      </c>
      <c r="C16" s="25">
        <v>0</v>
      </c>
      <c r="D16" s="16"/>
      <c r="E16" s="10">
        <v>0</v>
      </c>
      <c r="F16" s="20"/>
      <c r="G16" s="20"/>
      <c r="H16" s="21"/>
    </row>
    <row r="17" spans="1:8" ht="15" customHeight="1" outlineLevel="2">
      <c r="A17" s="9" t="s">
        <v>14</v>
      </c>
      <c r="B17" s="25">
        <v>22660000</v>
      </c>
      <c r="C17" s="25">
        <v>22660000</v>
      </c>
      <c r="D17" s="16">
        <v>22925767.84</v>
      </c>
      <c r="E17" s="3">
        <v>22555447.379999999</v>
      </c>
      <c r="F17" s="20">
        <f t="shared" si="0"/>
        <v>101.64182272140772</v>
      </c>
      <c r="G17" s="20">
        <f t="shared" si="1"/>
        <v>101.17285013239187</v>
      </c>
      <c r="H17" s="21">
        <f t="shared" si="2"/>
        <v>101.17285013239187</v>
      </c>
    </row>
    <row r="18" spans="1:8" ht="15" customHeight="1" outlineLevel="2">
      <c r="A18" s="9" t="s">
        <v>15</v>
      </c>
      <c r="B18" s="25">
        <v>9700000</v>
      </c>
      <c r="C18" s="25">
        <v>9700000</v>
      </c>
      <c r="D18" s="16">
        <v>10275075.810000001</v>
      </c>
      <c r="E18" s="3">
        <v>10690068.539999999</v>
      </c>
      <c r="F18" s="20">
        <f t="shared" si="0"/>
        <v>96.117960063144764</v>
      </c>
      <c r="G18" s="20">
        <f t="shared" si="1"/>
        <v>105.92861659793815</v>
      </c>
      <c r="H18" s="21">
        <f t="shared" si="2"/>
        <v>105.92861659793815</v>
      </c>
    </row>
    <row r="19" spans="1:8" ht="25.5" outlineLevel="2">
      <c r="A19" s="9" t="s">
        <v>16</v>
      </c>
      <c r="B19" s="25"/>
      <c r="C19" s="25"/>
      <c r="D19" s="16">
        <v>0</v>
      </c>
      <c r="E19" s="3">
        <v>1736.8</v>
      </c>
      <c r="F19" s="20"/>
      <c r="G19" s="20"/>
      <c r="H19" s="21"/>
    </row>
    <row r="20" spans="1:8" s="2" customFormat="1" ht="14.25" outlineLevel="2">
      <c r="A20" s="7" t="s">
        <v>17</v>
      </c>
      <c r="B20" s="22">
        <f>B21+B22+B23+B26+B28+B29</f>
        <v>63291868.799999997</v>
      </c>
      <c r="C20" s="22">
        <f>C21+C22+C23+C26+C28+C29</f>
        <v>63379146.699999996</v>
      </c>
      <c r="D20" s="18">
        <f>D21+D22+D23+D26+D28+D29</f>
        <v>49782165.5</v>
      </c>
      <c r="E20" s="8">
        <f>E21+E22+E23+E26+E28+E29</f>
        <v>72808102.290000007</v>
      </c>
      <c r="F20" s="24">
        <f t="shared" si="0"/>
        <v>68.37448571549632</v>
      </c>
      <c r="G20" s="24">
        <f t="shared" si="1"/>
        <v>78.654914831650544</v>
      </c>
      <c r="H20" s="21">
        <f t="shared" si="2"/>
        <v>78.546601038413797</v>
      </c>
    </row>
    <row r="21" spans="1:8" ht="25.5" outlineLevel="2">
      <c r="A21" s="9" t="s">
        <v>18</v>
      </c>
      <c r="B21" s="25">
        <v>15278867.800000001</v>
      </c>
      <c r="C21" s="25">
        <v>15278867.800000001</v>
      </c>
      <c r="D21" s="16">
        <v>11713334.25</v>
      </c>
      <c r="E21" s="10">
        <v>19204442.640000001</v>
      </c>
      <c r="F21" s="20">
        <f t="shared" si="0"/>
        <v>60.992836238854778</v>
      </c>
      <c r="G21" s="20">
        <f t="shared" si="1"/>
        <v>76.663627196250744</v>
      </c>
      <c r="H21" s="21">
        <f t="shared" si="2"/>
        <v>76.663627196250744</v>
      </c>
    </row>
    <row r="22" spans="1:8" outlineLevel="2">
      <c r="A22" s="9" t="s">
        <v>19</v>
      </c>
      <c r="B22" s="25">
        <v>1440000</v>
      </c>
      <c r="C22" s="25">
        <v>1440000</v>
      </c>
      <c r="D22" s="16">
        <v>2230411.7000000002</v>
      </c>
      <c r="E22" s="10">
        <v>2966427.43</v>
      </c>
      <c r="F22" s="20">
        <f t="shared" si="0"/>
        <v>75.188480171247605</v>
      </c>
      <c r="G22" s="20">
        <f t="shared" si="1"/>
        <v>154.88970138888891</v>
      </c>
      <c r="H22" s="21">
        <f t="shared" si="2"/>
        <v>154.88970138888891</v>
      </c>
    </row>
    <row r="23" spans="1:8" ht="25.5" outlineLevel="2">
      <c r="A23" s="9" t="s">
        <v>20</v>
      </c>
      <c r="B23" s="25">
        <f>B24+B25</f>
        <v>24575500</v>
      </c>
      <c r="C23" s="25">
        <f>C24+C25</f>
        <v>24575500</v>
      </c>
      <c r="D23" s="16">
        <f>D24+D25</f>
        <v>22564915.830000002</v>
      </c>
      <c r="E23" s="10">
        <f>E24+E25</f>
        <v>21970326.129999999</v>
      </c>
      <c r="F23" s="20">
        <f t="shared" si="0"/>
        <v>102.70633078672466</v>
      </c>
      <c r="G23" s="20">
        <f t="shared" si="1"/>
        <v>91.818745620638452</v>
      </c>
      <c r="H23" s="21">
        <f t="shared" si="2"/>
        <v>91.818745620638452</v>
      </c>
    </row>
    <row r="24" spans="1:8" ht="15" customHeight="1" outlineLevel="3">
      <c r="A24" s="9" t="s">
        <v>21</v>
      </c>
      <c r="B24" s="25">
        <v>24575500</v>
      </c>
      <c r="C24" s="25">
        <v>24575500</v>
      </c>
      <c r="D24" s="16">
        <v>22315337.350000001</v>
      </c>
      <c r="E24" s="10">
        <v>21275328.449999999</v>
      </c>
      <c r="F24" s="20">
        <f t="shared" si="0"/>
        <v>104.88833299304483</v>
      </c>
      <c r="G24" s="20">
        <f t="shared" si="1"/>
        <v>90.803187524160251</v>
      </c>
      <c r="H24" s="21">
        <f t="shared" si="2"/>
        <v>90.803187524160251</v>
      </c>
    </row>
    <row r="25" spans="1:8" ht="15" customHeight="1" outlineLevel="3">
      <c r="A25" s="9" t="s">
        <v>22</v>
      </c>
      <c r="B25" s="25"/>
      <c r="C25" s="25"/>
      <c r="D25" s="16">
        <v>249578.48</v>
      </c>
      <c r="E25" s="10">
        <v>694997.68</v>
      </c>
      <c r="F25" s="20">
        <f t="shared" si="0"/>
        <v>35.91069253641249</v>
      </c>
      <c r="G25" s="20"/>
      <c r="H25" s="21"/>
    </row>
    <row r="26" spans="1:8" ht="25.5" customHeight="1" outlineLevel="2">
      <c r="A26" s="9" t="s">
        <v>23</v>
      </c>
      <c r="B26" s="25">
        <v>20347501</v>
      </c>
      <c r="C26" s="25">
        <v>20347501</v>
      </c>
      <c r="D26" s="16">
        <v>10837662.26</v>
      </c>
      <c r="E26" s="10">
        <v>26990248.420000002</v>
      </c>
      <c r="F26" s="20">
        <f t="shared" si="0"/>
        <v>40.153992254362507</v>
      </c>
      <c r="G26" s="20">
        <f t="shared" si="1"/>
        <v>53.262866334298252</v>
      </c>
      <c r="H26" s="21">
        <f t="shared" si="2"/>
        <v>53.262866334298252</v>
      </c>
    </row>
    <row r="27" spans="1:8" ht="25.5" outlineLevel="3">
      <c r="A27" s="9" t="s">
        <v>24</v>
      </c>
      <c r="B27" s="25">
        <v>20347501</v>
      </c>
      <c r="C27" s="25">
        <v>20347501</v>
      </c>
      <c r="D27" s="16">
        <v>10837662.26</v>
      </c>
      <c r="E27" s="10">
        <v>26972692.420000002</v>
      </c>
      <c r="F27" s="20">
        <f t="shared" si="0"/>
        <v>40.180127705619675</v>
      </c>
      <c r="G27" s="20">
        <f t="shared" si="1"/>
        <v>53.262866334298252</v>
      </c>
      <c r="H27" s="21">
        <f t="shared" si="2"/>
        <v>53.262866334298252</v>
      </c>
    </row>
    <row r="28" spans="1:8" outlineLevel="2">
      <c r="A28" s="9" t="s">
        <v>25</v>
      </c>
      <c r="B28" s="25">
        <v>1650000</v>
      </c>
      <c r="C28" s="25">
        <v>1650000</v>
      </c>
      <c r="D28" s="16">
        <v>1997458.5</v>
      </c>
      <c r="E28" s="10">
        <v>1666203.68</v>
      </c>
      <c r="F28" s="20">
        <f t="shared" si="0"/>
        <v>119.88081193050782</v>
      </c>
      <c r="G28" s="20">
        <f t="shared" si="1"/>
        <v>121.05809090909089</v>
      </c>
      <c r="H28" s="21">
        <f t="shared" si="2"/>
        <v>121.05809090909089</v>
      </c>
    </row>
    <row r="29" spans="1:8" ht="15" customHeight="1" outlineLevel="2">
      <c r="A29" s="9" t="s">
        <v>26</v>
      </c>
      <c r="B29" s="25">
        <f>B30+B31</f>
        <v>0</v>
      </c>
      <c r="C29" s="25">
        <f>C30+C31+C32</f>
        <v>87277.9</v>
      </c>
      <c r="D29" s="25">
        <f>D30+D31+D32</f>
        <v>438382.96</v>
      </c>
      <c r="E29" s="10">
        <f>E30+E31</f>
        <v>10453.990000000002</v>
      </c>
      <c r="F29" s="20"/>
      <c r="G29" s="20"/>
      <c r="H29" s="21"/>
    </row>
    <row r="30" spans="1:8" ht="15" customHeight="1" outlineLevel="3">
      <c r="A30" s="9" t="s">
        <v>27</v>
      </c>
      <c r="B30" s="25"/>
      <c r="C30" s="25"/>
      <c r="D30" s="16">
        <v>-6807.19</v>
      </c>
      <c r="E30" s="10">
        <v>8307.19</v>
      </c>
      <c r="F30" s="20"/>
      <c r="G30" s="20"/>
      <c r="H30" s="21"/>
    </row>
    <row r="31" spans="1:8" ht="15" customHeight="1" outlineLevel="3">
      <c r="A31" s="9" t="s">
        <v>28</v>
      </c>
      <c r="B31" s="25"/>
      <c r="C31" s="25"/>
      <c r="D31" s="16">
        <v>372993.7</v>
      </c>
      <c r="E31" s="10">
        <v>2146.8000000000002</v>
      </c>
      <c r="F31" s="20"/>
      <c r="G31" s="20"/>
      <c r="H31" s="21"/>
    </row>
    <row r="32" spans="1:8" ht="15" customHeight="1" outlineLevel="3">
      <c r="A32" s="9" t="s">
        <v>47</v>
      </c>
      <c r="B32" s="25"/>
      <c r="C32" s="25">
        <v>87277.9</v>
      </c>
      <c r="D32" s="16">
        <v>72196.45</v>
      </c>
      <c r="E32" s="31"/>
      <c r="F32" s="20"/>
      <c r="G32" s="20"/>
      <c r="H32" s="21"/>
    </row>
    <row r="33" spans="1:8">
      <c r="A33" s="5" t="s">
        <v>29</v>
      </c>
      <c r="B33" s="26">
        <f>B34+B40+B41</f>
        <v>2092436031.5</v>
      </c>
      <c r="C33" s="26">
        <f>C34+C40+C41+C39</f>
        <v>1952724199.8800004</v>
      </c>
      <c r="D33" s="26">
        <f>D34+D40+D41+D39</f>
        <v>1910908147.72</v>
      </c>
      <c r="E33" s="27">
        <f>E34+E40+E41+E39</f>
        <v>3953647147.8099999</v>
      </c>
      <c r="F33" s="24">
        <f t="shared" si="0"/>
        <v>48.332794411825247</v>
      </c>
      <c r="G33" s="24">
        <f t="shared" si="1"/>
        <v>91.324567105171255</v>
      </c>
      <c r="H33" s="21">
        <f t="shared" si="2"/>
        <v>97.858578689065766</v>
      </c>
    </row>
    <row r="34" spans="1:8" ht="46.5" customHeight="1">
      <c r="A34" s="11" t="s">
        <v>30</v>
      </c>
      <c r="B34" s="26">
        <f>B35+B36+B37+B38</f>
        <v>2092436031.5</v>
      </c>
      <c r="C34" s="26">
        <f>C35+C36+C37+C38</f>
        <v>1952682968.9700003</v>
      </c>
      <c r="D34" s="26">
        <f>D35+D36+D37+D38</f>
        <v>1912671127.53</v>
      </c>
      <c r="E34" s="27">
        <f>E35+E36+E37+E38</f>
        <v>3953344910.6199999</v>
      </c>
      <c r="F34" s="24">
        <f t="shared" si="0"/>
        <v>48.381084139456917</v>
      </c>
      <c r="G34" s="24">
        <f t="shared" si="1"/>
        <v>91.408822001543712</v>
      </c>
      <c r="H34" s="21">
        <f t="shared" si="2"/>
        <v>97.950929972974279</v>
      </c>
    </row>
    <row r="35" spans="1:8">
      <c r="A35" s="12" t="s">
        <v>31</v>
      </c>
      <c r="B35" s="28"/>
      <c r="C35" s="29">
        <v>4198955</v>
      </c>
      <c r="D35" s="29">
        <v>4114508.52</v>
      </c>
      <c r="E35" s="28">
        <v>12168581.640000001</v>
      </c>
      <c r="F35" s="20"/>
      <c r="G35" s="20"/>
      <c r="H35" s="21"/>
    </row>
    <row r="36" spans="1:8" ht="26.25">
      <c r="A36" s="12" t="s">
        <v>32</v>
      </c>
      <c r="B36" s="28">
        <v>692217476.69000006</v>
      </c>
      <c r="C36" s="29">
        <v>436192419.98000002</v>
      </c>
      <c r="D36" s="29">
        <v>404681687.36000001</v>
      </c>
      <c r="E36" s="28">
        <v>2104426074.45</v>
      </c>
      <c r="F36" s="20">
        <f t="shared" si="0"/>
        <v>19.230026289508181</v>
      </c>
      <c r="G36" s="20">
        <f t="shared" si="1"/>
        <v>58.461639728468029</v>
      </c>
      <c r="H36" s="21">
        <f t="shared" si="2"/>
        <v>92.775955936729758</v>
      </c>
    </row>
    <row r="37" spans="1:8">
      <c r="A37" s="12" t="s">
        <v>33</v>
      </c>
      <c r="B37" s="28">
        <v>1218611642</v>
      </c>
      <c r="C37" s="29">
        <v>1290920708.6300001</v>
      </c>
      <c r="D37" s="29">
        <v>1285418030.6600001</v>
      </c>
      <c r="E37" s="28">
        <v>1408468794.24</v>
      </c>
      <c r="F37" s="20">
        <f t="shared" si="0"/>
        <v>91.263507996540511</v>
      </c>
      <c r="G37" s="20">
        <f t="shared" si="1"/>
        <v>105.4821721996974</v>
      </c>
      <c r="H37" s="21">
        <f t="shared" si="2"/>
        <v>99.573740049778905</v>
      </c>
    </row>
    <row r="38" spans="1:8">
      <c r="A38" s="12" t="s">
        <v>34</v>
      </c>
      <c r="B38" s="28">
        <v>181606912.81</v>
      </c>
      <c r="C38" s="29">
        <v>221370885.36000001</v>
      </c>
      <c r="D38" s="29">
        <v>218456900.99000001</v>
      </c>
      <c r="E38" s="28">
        <v>428281460.29000002</v>
      </c>
      <c r="F38" s="20">
        <f t="shared" si="0"/>
        <v>51.007788392725992</v>
      </c>
      <c r="G38" s="20">
        <f t="shared" si="1"/>
        <v>120.29107130880696</v>
      </c>
      <c r="H38" s="21">
        <f t="shared" si="2"/>
        <v>98.683664129878139</v>
      </c>
    </row>
    <row r="39" spans="1:8">
      <c r="A39" s="12" t="s">
        <v>49</v>
      </c>
      <c r="B39" s="28"/>
      <c r="C39" s="29">
        <v>41230.910000000003</v>
      </c>
      <c r="D39" s="29">
        <v>41230.910000000003</v>
      </c>
      <c r="E39" s="28"/>
      <c r="F39" s="20" t="e">
        <f t="shared" si="0"/>
        <v>#DIV/0!</v>
      </c>
      <c r="G39" s="20"/>
      <c r="H39" s="21"/>
    </row>
    <row r="40" spans="1:8" ht="51.75">
      <c r="A40" s="12" t="s">
        <v>35</v>
      </c>
      <c r="B40" s="28"/>
      <c r="C40" s="29"/>
      <c r="D40" s="29">
        <v>30746</v>
      </c>
      <c r="E40" s="28">
        <v>1061126.26</v>
      </c>
      <c r="F40" s="20">
        <f t="shared" si="0"/>
        <v>2.89748743000668</v>
      </c>
      <c r="G40" s="20"/>
      <c r="H40" s="21"/>
    </row>
    <row r="41" spans="1:8" ht="39">
      <c r="A41" s="12" t="s">
        <v>36</v>
      </c>
      <c r="B41" s="28"/>
      <c r="C41" s="29"/>
      <c r="D41" s="29">
        <v>-1834956.72</v>
      </c>
      <c r="E41" s="28">
        <v>-758889.07</v>
      </c>
      <c r="F41" s="20">
        <f t="shared" si="0"/>
        <v>241.79511769750488</v>
      </c>
      <c r="G41" s="20"/>
      <c r="H41" s="21"/>
    </row>
    <row r="42" spans="1:8" s="2" customFormat="1" ht="14.25">
      <c r="A42" s="5" t="s">
        <v>37</v>
      </c>
      <c r="B42" s="26">
        <v>-41900000</v>
      </c>
      <c r="C42" s="26">
        <v>-97743248.349999994</v>
      </c>
      <c r="D42" s="26">
        <v>-25983785.890000001</v>
      </c>
      <c r="E42" s="26">
        <v>-2222494.06</v>
      </c>
      <c r="F42" s="20">
        <f t="shared" si="0"/>
        <v>1169.1273492087535</v>
      </c>
      <c r="G42" s="20">
        <f t="shared" si="1"/>
        <v>62.013808806682583</v>
      </c>
      <c r="H42" s="21">
        <f t="shared" si="2"/>
        <v>26.583714301121859</v>
      </c>
    </row>
    <row r="43" spans="1:8">
      <c r="E43" s="4"/>
      <c r="F43" s="4"/>
    </row>
    <row r="44" spans="1:8">
      <c r="E44" s="4"/>
      <c r="F44" s="4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15</vt:i4>
      </vt:variant>
    </vt:vector>
  </HeadingPairs>
  <TitlesOfParts>
    <vt:vector size="30" baseType="lpstr">
      <vt:lpstr>01.04.25</vt:lpstr>
      <vt:lpstr>01.03.25</vt:lpstr>
      <vt:lpstr>01.02.25</vt:lpstr>
      <vt:lpstr>01.01.25</vt:lpstr>
      <vt:lpstr>01.12.24</vt:lpstr>
      <vt:lpstr>01.10.24</vt:lpstr>
      <vt:lpstr>01.09.24</vt:lpstr>
      <vt:lpstr>01.08.24</vt:lpstr>
      <vt:lpstr>01.07.24</vt:lpstr>
      <vt:lpstr>01.06.24</vt:lpstr>
      <vt:lpstr>01.05.24</vt:lpstr>
      <vt:lpstr>01.04.24</vt:lpstr>
      <vt:lpstr>01.03.24</vt:lpstr>
      <vt:lpstr>01.02.24</vt:lpstr>
      <vt:lpstr>01.01.24</vt:lpstr>
      <vt:lpstr>'01.01.24'!Заголовки_для_печати</vt:lpstr>
      <vt:lpstr>'01.01.25'!Заголовки_для_печати</vt:lpstr>
      <vt:lpstr>'01.02.24'!Заголовки_для_печати</vt:lpstr>
      <vt:lpstr>'01.02.25'!Заголовки_для_печати</vt:lpstr>
      <vt:lpstr>'01.03.24'!Заголовки_для_печати</vt:lpstr>
      <vt:lpstr>'01.03.25'!Заголовки_для_печати</vt:lpstr>
      <vt:lpstr>'01.04.24'!Заголовки_для_печати</vt:lpstr>
      <vt:lpstr>'01.04.25'!Заголовки_для_печати</vt:lpstr>
      <vt:lpstr>'01.05.24'!Заголовки_для_печати</vt:lpstr>
      <vt:lpstr>'01.06.24'!Заголовки_для_печати</vt:lpstr>
      <vt:lpstr>'01.07.24'!Заголовки_для_печати</vt:lpstr>
      <vt:lpstr>'01.08.24'!Заголовки_для_печати</vt:lpstr>
      <vt:lpstr>'01.09.24'!Заголовки_для_печати</vt:lpstr>
      <vt:lpstr>'01.10.24'!Заголовки_для_печати</vt:lpstr>
      <vt:lpstr>'01.12.24'!Заголовки_для_печати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1</cp:lastModifiedBy>
  <cp:lastPrinted>2024-06-11T08:53:38Z</cp:lastPrinted>
  <dcterms:created xsi:type="dcterms:W3CDTF">2022-05-19T05:50:24Z</dcterms:created>
  <dcterms:modified xsi:type="dcterms:W3CDTF">2025-04-02T13:03:04Z</dcterms:modified>
</cp:coreProperties>
</file>