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61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Tema/Downloads/Attachments_mlyradm40@yandex.ru_2021-03-31_11-47-08/"/>
    </mc:Choice>
  </mc:AlternateContent>
  <xr:revisionPtr revIDLastSave="0" documentId="8_{0F49C756-2EED-7B43-9F8A-7585CC67AFE2}" xr6:coauthVersionLast="45" xr6:coauthVersionMax="45" xr10:uidLastSave="{00000000-0000-0000-0000-000000000000}"/>
  <bookViews>
    <workbookView xWindow="32460" yWindow="3880" windowWidth="15480" windowHeight="7420" firstSheet="1" activeTab="2"/>
  </bookViews>
  <sheets>
    <sheet name="1. НЕДВИЖИМОЕ ИМУЩ. 01.01.2021 " sheetId="8" r:id="rId1"/>
    <sheet name="2. ДВИЖИМОЕ ИМУЩ.на 01.01.2021" sheetId="9" r:id="rId2"/>
    <sheet name="РАЗДЕЛ 3 учреждения и предприят" sheetId="3" r:id="rId3"/>
  </sheets>
  <calcPr calcId="191029"/>
</workbook>
</file>

<file path=xl/calcChain.xml><?xml version="1.0" encoding="utf-8"?>
<calcChain xmlns="http://schemas.openxmlformats.org/spreadsheetml/2006/main">
  <c r="F66" i="9" l="1"/>
  <c r="H858" i="8"/>
  <c r="H841" i="8"/>
  <c r="I596" i="8"/>
  <c r="H596" i="8"/>
  <c r="I279" i="8"/>
  <c r="H279" i="8"/>
  <c r="F279" i="8"/>
  <c r="F163" i="8"/>
  <c r="G1153" i="9"/>
  <c r="G1118" i="9"/>
  <c r="G1117" i="9"/>
  <c r="I857" i="8"/>
  <c r="I858" i="8" s="1"/>
  <c r="G64" i="9"/>
  <c r="G884" i="9"/>
  <c r="G885" i="9"/>
  <c r="G807" i="9"/>
  <c r="G768" i="9"/>
  <c r="G767" i="9"/>
  <c r="G766" i="9"/>
  <c r="G721" i="9"/>
  <c r="G703" i="9"/>
  <c r="F841" i="8"/>
  <c r="I636" i="8"/>
  <c r="I635" i="8"/>
  <c r="I644" i="8"/>
  <c r="I634" i="8"/>
  <c r="I841" i="8" s="1"/>
  <c r="I373" i="8"/>
  <c r="G179" i="9"/>
  <c r="G582" i="9"/>
  <c r="G16" i="9"/>
  <c r="G66" i="9" s="1"/>
  <c r="G19" i="9"/>
  <c r="G20" i="9"/>
  <c r="G27" i="9"/>
  <c r="G28" i="9"/>
  <c r="G29" i="9"/>
  <c r="G30" i="9"/>
  <c r="G31" i="9"/>
  <c r="G34" i="9"/>
  <c r="G35" i="9"/>
  <c r="G36" i="9"/>
  <c r="G37" i="9"/>
  <c r="G170" i="9"/>
  <c r="G1159" i="9" s="1"/>
  <c r="G187" i="9"/>
  <c r="G188" i="9"/>
  <c r="G189" i="9"/>
  <c r="G191" i="9"/>
  <c r="G194" i="9"/>
  <c r="G214" i="9"/>
  <c r="G277" i="9"/>
  <c r="G282" i="9"/>
  <c r="G289" i="9"/>
  <c r="G290" i="9"/>
  <c r="G325" i="9"/>
  <c r="G392" i="9"/>
  <c r="G427" i="9"/>
  <c r="G428" i="9"/>
  <c r="G430" i="9"/>
  <c r="G432" i="9"/>
  <c r="G437" i="9"/>
  <c r="G444" i="9"/>
  <c r="G445" i="9"/>
  <c r="G447" i="9"/>
  <c r="G450" i="9"/>
  <c r="G455" i="9"/>
  <c r="G456" i="9"/>
  <c r="G457" i="9"/>
  <c r="G458" i="9"/>
  <c r="G459" i="9"/>
  <c r="G460" i="9"/>
  <c r="G461" i="9"/>
  <c r="G463" i="9"/>
  <c r="G469" i="9"/>
  <c r="G472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8" i="9"/>
  <c r="G499" i="9"/>
  <c r="G500" i="9"/>
  <c r="G501" i="9"/>
  <c r="G502" i="9"/>
  <c r="G503" i="9"/>
  <c r="G505" i="9"/>
  <c r="G506" i="9"/>
  <c r="G510" i="9"/>
  <c r="G521" i="9"/>
  <c r="G527" i="9"/>
  <c r="G529" i="9"/>
  <c r="G530" i="9"/>
  <c r="G531" i="9"/>
  <c r="G538" i="9"/>
  <c r="G539" i="9"/>
  <c r="G540" i="9"/>
  <c r="G542" i="9"/>
  <c r="G543" i="9"/>
  <c r="G544" i="9"/>
  <c r="G545" i="9"/>
  <c r="G546" i="9"/>
  <c r="G547" i="9"/>
  <c r="G548" i="9"/>
  <c r="G549" i="9"/>
  <c r="F303" i="9"/>
  <c r="F1159" i="9" s="1"/>
  <c r="H60" i="8"/>
  <c r="H163" i="8" s="1"/>
  <c r="I646" i="8"/>
  <c r="I73" i="8"/>
  <c r="I163" i="8" s="1"/>
  <c r="I75" i="8"/>
  <c r="I76" i="8"/>
  <c r="I83" i="8"/>
  <c r="I84" i="8"/>
  <c r="I85" i="8"/>
  <c r="I88" i="8"/>
  <c r="I91" i="8"/>
  <c r="I101" i="8"/>
  <c r="I102" i="8"/>
  <c r="I106" i="8"/>
  <c r="I108" i="8"/>
  <c r="I109" i="8"/>
  <c r="I110" i="8"/>
  <c r="I111" i="8"/>
  <c r="I118" i="8"/>
  <c r="I119" i="8"/>
  <c r="I120" i="8"/>
  <c r="I121" i="8"/>
  <c r="I123" i="8"/>
  <c r="I124" i="8"/>
  <c r="I126" i="8"/>
  <c r="I128" i="8"/>
  <c r="I129" i="8"/>
  <c r="I130" i="8"/>
  <c r="I131" i="8"/>
  <c r="I132" i="8"/>
  <c r="I133" i="8"/>
  <c r="I134" i="8"/>
  <c r="I135" i="8"/>
  <c r="I136" i="8"/>
  <c r="I137" i="8"/>
  <c r="I138" i="8"/>
  <c r="I139" i="8"/>
  <c r="I140" i="8"/>
  <c r="I141" i="8"/>
  <c r="S88" i="8"/>
  <c r="I165" i="8"/>
  <c r="I330" i="8"/>
  <c r="I331" i="8"/>
  <c r="I333" i="8"/>
  <c r="I334" i="8"/>
  <c r="I336" i="8"/>
  <c r="I337" i="8"/>
  <c r="I338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65" i="8"/>
  <c r="I366" i="8"/>
  <c r="I367" i="8"/>
  <c r="I368" i="8"/>
  <c r="V344" i="8"/>
  <c r="J600" i="8"/>
  <c r="J602" i="8"/>
  <c r="J603" i="8"/>
  <c r="J609" i="8"/>
  <c r="J604" i="8"/>
  <c r="J608" i="8"/>
  <c r="J612" i="8"/>
  <c r="J614" i="8"/>
  <c r="J615" i="8"/>
  <c r="J623" i="8"/>
  <c r="J624" i="8"/>
  <c r="J628" i="8"/>
  <c r="J629" i="8"/>
  <c r="J631" i="8"/>
  <c r="J633" i="8"/>
  <c r="J634" i="8"/>
  <c r="J635" i="8"/>
  <c r="J636" i="8"/>
  <c r="J642" i="8"/>
  <c r="J643" i="8"/>
  <c r="J644" i="8"/>
  <c r="J648" i="8"/>
  <c r="I645" i="8"/>
</calcChain>
</file>

<file path=xl/sharedStrings.xml><?xml version="1.0" encoding="utf-8"?>
<sst xmlns="http://schemas.openxmlformats.org/spreadsheetml/2006/main" count="15810" uniqueCount="9038">
  <si>
    <t>Микшер аудио видео Panasonic МХ 50</t>
  </si>
  <si>
    <t>ШКАФ</t>
  </si>
  <si>
    <t>Стойка барная с местом для установки кофеварки</t>
  </si>
  <si>
    <t>Машина посудомоечная</t>
  </si>
  <si>
    <t>40:13:010802:108</t>
  </si>
  <si>
    <t>Акт приема-передачи
 №17 от 15.12.2014</t>
  </si>
  <si>
    <t>Акт приема-передач №1 от 29.12.2000</t>
  </si>
  <si>
    <t>Печь эл.конвекционная 
к-во емк.10x1/1</t>
  </si>
  <si>
    <t>Устройство
 пандуса № 2</t>
  </si>
  <si>
    <t>Шкаф охлаждаемый низкотемпературный 
с 2-мя дв</t>
  </si>
  <si>
    <t>Стол охлаждаемый из нерж/стали рабочий с приставкой</t>
  </si>
  <si>
    <t>Стол многофункционнальный с микролифтом "Quadro Flex 2b/2d"</t>
  </si>
  <si>
    <t>Договор №88
от 17.11.2014</t>
  </si>
  <si>
    <t>249073 
Калужская область Малоярославецкий район с.Недельное ул.Советская,4</t>
  </si>
  <si>
    <t>40:13:070907:454</t>
  </si>
  <si>
    <t xml:space="preserve">Оборудование для организации групповой работы </t>
  </si>
  <si>
    <t>Специализирован.система с регул.раб.
поверхностью</t>
  </si>
  <si>
    <t>ИНН - 4011007929
ОГРН - 1024000693419</t>
  </si>
  <si>
    <t>№64-13-439/96
от 26.11.2002</t>
  </si>
  <si>
    <t>Акт приема-
передачи
от 28.09.2009</t>
  </si>
  <si>
    <t>Акт №40 от 18.08.2011г.</t>
  </si>
  <si>
    <t>Вакуумный подметальный аппарат Амрос 500Е</t>
  </si>
  <si>
    <t>Механизм</t>
  </si>
  <si>
    <t>Регистрационный прилавок</t>
  </si>
  <si>
    <t>Кабина 18,4 куб.м с полным оснащ. дерев.</t>
  </si>
  <si>
    <t>Электронное табло результатов</t>
  </si>
  <si>
    <t>40:13:030903:2292</t>
  </si>
  <si>
    <t>40:13:030903:2</t>
  </si>
  <si>
    <t>40:13:180403:86</t>
  </si>
  <si>
    <t>Очистные сооружения 
БИО-100</t>
  </si>
  <si>
    <t>Договор аренды 
от 30.05.2007 №51 
УМ СМП ПМК-1
(с 03.07.2007 по 30.05.2027)</t>
  </si>
  <si>
    <t>40:13:050101:489</t>
  </si>
  <si>
    <t>ИНН - 4011005985
ОГРН - 1024000694035</t>
  </si>
  <si>
    <t>40 №000552355
от 03.12.2002</t>
  </si>
  <si>
    <t>Рабочее место преподавателя</t>
  </si>
  <si>
    <t>Комплект пожарного оборудования и система видеонаблюдения</t>
  </si>
  <si>
    <t>Забор (училище)</t>
  </si>
  <si>
    <t>Оборудование для организации групповой работы</t>
  </si>
  <si>
    <t>Акт от 26.12.2012</t>
  </si>
  <si>
    <t>автоматизирован.рабочее место учителя для оснащ. кабинетов нач.классов</t>
  </si>
  <si>
    <t>Станция для общественных бассейнов</t>
  </si>
  <si>
    <t>2.2.108.</t>
  </si>
  <si>
    <t>2.2.110.</t>
  </si>
  <si>
    <t>2.2.111.</t>
  </si>
  <si>
    <t>2.2.112.</t>
  </si>
  <si>
    <t>2.2.113.</t>
  </si>
  <si>
    <t>2.2.114.</t>
  </si>
  <si>
    <t>2.2.115.</t>
  </si>
  <si>
    <t>2.2.116.</t>
  </si>
  <si>
    <t>2.2.117.</t>
  </si>
  <si>
    <t>2.2.118.</t>
  </si>
  <si>
    <t>2.2.119.</t>
  </si>
  <si>
    <t>2.2.120.</t>
  </si>
  <si>
    <t>2.2.121.</t>
  </si>
  <si>
    <t>2.2.122.</t>
  </si>
  <si>
    <t>2.2.123.</t>
  </si>
  <si>
    <t>2.2.124.</t>
  </si>
  <si>
    <t>2.2.125.</t>
  </si>
  <si>
    <t>2.2.126.</t>
  </si>
  <si>
    <t>2.2.127.</t>
  </si>
  <si>
    <t>2.2.128.</t>
  </si>
  <si>
    <t>2.2.129.</t>
  </si>
  <si>
    <t>2.2.131.</t>
  </si>
  <si>
    <t>Задание дома детского творчества " Радуга"</t>
  </si>
  <si>
    <t>Здание 
детского сада №1 "Ромашка"</t>
  </si>
  <si>
    <t>Здание школы №4</t>
  </si>
  <si>
    <t>Здание школы №3</t>
  </si>
  <si>
    <t>Спортивный
 комплекс школы №1</t>
  </si>
  <si>
    <t>Снегоход "Буран"</t>
  </si>
  <si>
    <t>40:13:010802:4</t>
  </si>
  <si>
    <t xml:space="preserve">Полное наименование организации </t>
  </si>
  <si>
    <t xml:space="preserve">Адрес 
(место нахождения) </t>
  </si>
  <si>
    <t>Реквизиты документа - основания создания юридического лица</t>
  </si>
  <si>
    <t>№118 от 02.02.2009</t>
  </si>
  <si>
    <t>МДОУ
 детский сад "Сказка"</t>
  </si>
  <si>
    <t>Овощехранилище</t>
  </si>
  <si>
    <t>МДОУ 
детский сад "Сказка"</t>
  </si>
  <si>
    <t>1.4.75.</t>
  </si>
  <si>
    <t>1.4.76.</t>
  </si>
  <si>
    <t>1.4.77.</t>
  </si>
  <si>
    <t>1.4.78.</t>
  </si>
  <si>
    <t>1.4.79.</t>
  </si>
  <si>
    <t>1.4.80.</t>
  </si>
  <si>
    <t>1.4.81.</t>
  </si>
  <si>
    <t>1.4.82.</t>
  </si>
  <si>
    <t>1.4.84.</t>
  </si>
  <si>
    <t>1.4.83.</t>
  </si>
  <si>
    <t>1.4.85.</t>
  </si>
  <si>
    <t>1.4.86.</t>
  </si>
  <si>
    <t>1.4.87.</t>
  </si>
  <si>
    <t>1.4.88.</t>
  </si>
  <si>
    <t>1.4.89.</t>
  </si>
  <si>
    <t>1.4.91.</t>
  </si>
  <si>
    <t>1.4.93.</t>
  </si>
  <si>
    <t>1.4.96.</t>
  </si>
  <si>
    <t>1.4.97.</t>
  </si>
  <si>
    <t>1.4.98.</t>
  </si>
  <si>
    <t>1.4.99.</t>
  </si>
  <si>
    <t>1.4.100.</t>
  </si>
  <si>
    <t>1.4.101.</t>
  </si>
  <si>
    <t>1.4.102.</t>
  </si>
  <si>
    <t>1.4.104.</t>
  </si>
  <si>
    <t>1.4.106.</t>
  </si>
  <si>
    <t>1.4.107.</t>
  </si>
  <si>
    <t>1.4.108.</t>
  </si>
  <si>
    <t>1.4.109.</t>
  </si>
  <si>
    <t>1.4.110.</t>
  </si>
  <si>
    <t>1.4.111.</t>
  </si>
  <si>
    <t>1.4.112.</t>
  </si>
  <si>
    <t>1.4.113.</t>
  </si>
  <si>
    <t>1.4.115.</t>
  </si>
  <si>
    <t>1.4.116.</t>
  </si>
  <si>
    <t>1.4.114.</t>
  </si>
  <si>
    <t>1.4.117.</t>
  </si>
  <si>
    <t>1.4.118.</t>
  </si>
  <si>
    <t>1.4.119.</t>
  </si>
  <si>
    <t>1.4.120.</t>
  </si>
  <si>
    <t>1.4.121.</t>
  </si>
  <si>
    <t>1.4.122.</t>
  </si>
  <si>
    <t>1.4.123.</t>
  </si>
  <si>
    <t>1.4.124.</t>
  </si>
  <si>
    <t>1.4.125.</t>
  </si>
  <si>
    <t>1.4.126.</t>
  </si>
  <si>
    <t>1.4.127.</t>
  </si>
  <si>
    <t>Здание котельной (Спас-Суходревская школа)</t>
  </si>
  <si>
    <t xml:space="preserve">Установка NА-катионовая </t>
  </si>
  <si>
    <t xml:space="preserve">Земельный участок  
</t>
  </si>
  <si>
    <t>40:13:031002:1</t>
  </si>
  <si>
    <t>1.4.9.</t>
  </si>
  <si>
    <t>ИНН - 4011010713
ОГРН - 1024000693353</t>
  </si>
  <si>
    <t>Коррекционно-развивающий комплекс БОС для создания инклюзивной образовательной среды</t>
  </si>
  <si>
    <t>Паровая печь</t>
  </si>
  <si>
    <t>Гардеробная стойка 1500мм /18 крюков</t>
  </si>
  <si>
    <t>40:13:010802:110</t>
  </si>
  <si>
    <t>Аппарат для варки гарниров 2 емкости</t>
  </si>
  <si>
    <t>Здание
 начальной школы</t>
  </si>
  <si>
    <t>40:13:180404:2159</t>
  </si>
  <si>
    <t>Интерактивная доска Smart Board</t>
  </si>
  <si>
    <t>Договор аренды
от 30.05.2012 
№96
УМП "Малоярославец
стройзаказчик"
(на 49 лет)</t>
  </si>
  <si>
    <t>40:13:050102:165</t>
  </si>
  <si>
    <t>Приказ МЭР
от 18.07.2008
№812-П</t>
  </si>
  <si>
    <t xml:space="preserve"> МДОУ  
"Детский сад №1"Ромашка"</t>
  </si>
  <si>
    <t>Муниципальный контракт 
№013730017515000078-0158227-01
от 29.11.2015</t>
  </si>
  <si>
    <t>Договор
 купли-продажи
№ б/н от 01.07.2014</t>
  </si>
  <si>
    <t xml:space="preserve">Средняя общеобразовательная  школа
</t>
  </si>
  <si>
    <t xml:space="preserve">Здание                                                      Учебный корпус
</t>
  </si>
  <si>
    <t>Печь эл.конвекционная пекарская на 8 прот.(60</t>
  </si>
  <si>
    <t>Мармит для горячих блюд на 3 наплитных котла</t>
  </si>
  <si>
    <t>2.2.569.</t>
  </si>
  <si>
    <t xml:space="preserve">инв. № 320359               250 м.куб., ввод в эксплуатацию 1962
</t>
  </si>
  <si>
    <t xml:space="preserve">инв. № 160900000027    для работы с детьми психологом
</t>
  </si>
  <si>
    <t>3.3.</t>
  </si>
  <si>
    <t>3.4.</t>
  </si>
  <si>
    <t>3.5.</t>
  </si>
  <si>
    <t>3.6.</t>
  </si>
  <si>
    <t>Сервер</t>
  </si>
  <si>
    <t>40:13:130501:38</t>
  </si>
  <si>
    <t>Газопровод низкого 
давления от места врезки до двух 12-ти квартирных и двух 16-ти квартирных домов в д. Рябцево</t>
  </si>
  <si>
    <t>Платиновая ячейка для измерения свободного хлора</t>
  </si>
  <si>
    <t>Набор моделей аппликаций</t>
  </si>
  <si>
    <t>Ризограф RISO 500 educatou</t>
  </si>
  <si>
    <t>2.1.17.</t>
  </si>
  <si>
    <t>2.1.18.</t>
  </si>
  <si>
    <t>2.1.20.</t>
  </si>
  <si>
    <t>2.1.21.</t>
  </si>
  <si>
    <t>2.1.22.</t>
  </si>
  <si>
    <t>2.1.23.</t>
  </si>
  <si>
    <t>2.1.24.</t>
  </si>
  <si>
    <t>2.1.25.</t>
  </si>
  <si>
    <t>2.1.26.</t>
  </si>
  <si>
    <t>2.1.27.</t>
  </si>
  <si>
    <t>2.1.28.</t>
  </si>
  <si>
    <t>2.1.29.</t>
  </si>
  <si>
    <t>2.1.30.</t>
  </si>
  <si>
    <t>2.1.31.</t>
  </si>
  <si>
    <t>2.1.32.</t>
  </si>
  <si>
    <t>2.1.34.</t>
  </si>
  <si>
    <t>2.1.36.</t>
  </si>
  <si>
    <t>2.1.37.</t>
  </si>
  <si>
    <t>2.1.39.</t>
  </si>
  <si>
    <t>2.1.40.</t>
  </si>
  <si>
    <t>2.1.42.</t>
  </si>
  <si>
    <t>2.1.43.</t>
  </si>
  <si>
    <t>1.3.135.</t>
  </si>
  <si>
    <t>1.3.136.</t>
  </si>
  <si>
    <t>1.3.137.</t>
  </si>
  <si>
    <t>1.3.138.</t>
  </si>
  <si>
    <t>1.3.139.</t>
  </si>
  <si>
    <t>1.3.140.</t>
  </si>
  <si>
    <t>1.3.141.</t>
  </si>
  <si>
    <t>1.4.1.</t>
  </si>
  <si>
    <t>1.4.5.</t>
  </si>
  <si>
    <t>1.4.6.</t>
  </si>
  <si>
    <t>1.4.7.</t>
  </si>
  <si>
    <t>1.4.8.</t>
  </si>
  <si>
    <t>1.4.10.</t>
  </si>
  <si>
    <t>1.4.11.</t>
  </si>
  <si>
    <t>1.4.12.</t>
  </si>
  <si>
    <t>1.4.13.</t>
  </si>
  <si>
    <t>1.4.14.</t>
  </si>
  <si>
    <t>1.4.15.</t>
  </si>
  <si>
    <t>1.4.16.</t>
  </si>
  <si>
    <t>1.4.17.</t>
  </si>
  <si>
    <t>1.4.18.</t>
  </si>
  <si>
    <t>1.4.19.</t>
  </si>
  <si>
    <t>1.4.20.</t>
  </si>
  <si>
    <t>1.4.21.</t>
  </si>
  <si>
    <t>1.4.22.</t>
  </si>
  <si>
    <t>1.4.23.</t>
  </si>
  <si>
    <t>1.4.24.</t>
  </si>
  <si>
    <t>1.4.25.</t>
  </si>
  <si>
    <t>1.4.26.</t>
  </si>
  <si>
    <t>1.4.27.</t>
  </si>
  <si>
    <t>1.4.28.</t>
  </si>
  <si>
    <t>1.4.29.</t>
  </si>
  <si>
    <t>1.4.30.</t>
  </si>
  <si>
    <t>1.4.31.</t>
  </si>
  <si>
    <t>1.4.33.</t>
  </si>
  <si>
    <t>1.4.34.</t>
  </si>
  <si>
    <t>1.4.35.</t>
  </si>
  <si>
    <t>1.4.36.</t>
  </si>
  <si>
    <t>1.4.37.</t>
  </si>
  <si>
    <t>1.4.38.</t>
  </si>
  <si>
    <t>1.4.39.</t>
  </si>
  <si>
    <t>1.4.40.</t>
  </si>
  <si>
    <t>1.4.41.</t>
  </si>
  <si>
    <t>1.4.42.</t>
  </si>
  <si>
    <t>1.4.44.</t>
  </si>
  <si>
    <t>1.4.45.</t>
  </si>
  <si>
    <t>1.4.47.</t>
  </si>
  <si>
    <t>1.4.48.</t>
  </si>
  <si>
    <t>1.4.49.</t>
  </si>
  <si>
    <t>3.7.</t>
  </si>
  <si>
    <t>3.8.</t>
  </si>
  <si>
    <t>ИНН - 4011008129
ОГРН - 1024000693155</t>
  </si>
  <si>
    <t>40 №000553262
от 21.11.2002</t>
  </si>
  <si>
    <t>3.9.</t>
  </si>
  <si>
    <t>Муниципальное общеобразовательное учреждение Спас-Суходревская средняя общеобразовательная школа</t>
  </si>
  <si>
    <t>Мармит вторых блюд ПМЭС-70КМ-60</t>
  </si>
  <si>
    <t>накладная №л08140040 от 14.08.2015</t>
  </si>
  <si>
    <t>Проектор Infocus</t>
  </si>
  <si>
    <t>накладная №Рr000545 от 31.10.2015.</t>
  </si>
  <si>
    <t>Проектор для актового зала</t>
  </si>
  <si>
    <t>накладная №133 от 21.07.2015.</t>
  </si>
  <si>
    <t>Котел пищеварочный КПЭМ-60</t>
  </si>
  <si>
    <t xml:space="preserve">Котельная </t>
  </si>
  <si>
    <t xml:space="preserve">Насосная станция </t>
  </si>
  <si>
    <t>Проектор Panasonik         PT-LG56</t>
  </si>
  <si>
    <t>накладная
от 01.04.2004</t>
  </si>
  <si>
    <t xml:space="preserve">Стерилизатор паровой настольный ГК-10-2
</t>
  </si>
  <si>
    <t>накладная
от 11.08.2014</t>
  </si>
  <si>
    <t>40:13:070701:58</t>
  </si>
  <si>
    <t>Сооружение водопроводной сети</t>
  </si>
  <si>
    <t>№ 40-01/13-12/2004-374 от 09.08.2004</t>
  </si>
  <si>
    <t>№ 40-01/13-12/2004-376 от 09.08.2004</t>
  </si>
  <si>
    <t>№ 40-01/13-12/2004-372 от 09.08.2004</t>
  </si>
  <si>
    <t>№ 40-40-13/015/2010-262 от 28.05.2010</t>
  </si>
  <si>
    <t>№ 40-40-13/004/2011-538 от 25.02.2011</t>
  </si>
  <si>
    <t>Калужская обл. Малоярославецкий район с.Недельное</t>
  </si>
  <si>
    <t>249080 
Калужская область Малоярославецкий район п.Детчино 
ул.Советская, 6</t>
  </si>
  <si>
    <t>4.7.</t>
  </si>
  <si>
    <t>3.16.</t>
  </si>
  <si>
    <t>3.17.</t>
  </si>
  <si>
    <t>3.18.</t>
  </si>
  <si>
    <t>3.19.</t>
  </si>
  <si>
    <t>3.20.</t>
  </si>
  <si>
    <t>3.21.</t>
  </si>
  <si>
    <t>3.22.</t>
  </si>
  <si>
    <t>3.23.</t>
  </si>
  <si>
    <t>3.24.</t>
  </si>
  <si>
    <t>3.25.</t>
  </si>
  <si>
    <t xml:space="preserve">№ ИНН и ОГРН </t>
  </si>
  <si>
    <t xml:space="preserve">
40 №000552586
от 05.11.2002</t>
  </si>
  <si>
    <t>3.26.</t>
  </si>
  <si>
    <t>3.27.</t>
  </si>
  <si>
    <t>3.28.</t>
  </si>
  <si>
    <t>3.29.</t>
  </si>
  <si>
    <t>3.30.</t>
  </si>
  <si>
    <t>Программно-аппаратный комплекс AFS  для кабинета физики,химии,биологии</t>
  </si>
  <si>
    <t>1.4.50.</t>
  </si>
  <si>
    <t>1.4.51.</t>
  </si>
  <si>
    <t>1.4.52.</t>
  </si>
  <si>
    <t>1.4.53.</t>
  </si>
  <si>
    <t>1.4.54.</t>
  </si>
  <si>
    <t>40:13:130602:89</t>
  </si>
  <si>
    <t>Кофеварка-экспрессо на 2-е группы 570*540*465</t>
  </si>
  <si>
    <t>Мультимедийный проектор EPSON EMP -30,с экран</t>
  </si>
  <si>
    <t>МОУ Торбеевская средняя общеобразовательная школа</t>
  </si>
  <si>
    <t>Договор аренды
от 22.10.12 №161
УМП "Малоярославец
стройзаказчик"</t>
  </si>
  <si>
    <t>40:13:160704:224</t>
  </si>
  <si>
    <t>40:13:190101:29</t>
  </si>
  <si>
    <t xml:space="preserve">Газопровод низ.давл.с.Ильинское </t>
  </si>
  <si>
    <t>протяженность 
2000 п.м.</t>
  </si>
  <si>
    <t>2.2.273.</t>
  </si>
  <si>
    <t>2.2.274.</t>
  </si>
  <si>
    <t>2.2.275.</t>
  </si>
  <si>
    <t>2.2.276.</t>
  </si>
  <si>
    <t>2.2.277.</t>
  </si>
  <si>
    <t>2.2.278.</t>
  </si>
  <si>
    <t>2.2.280.</t>
  </si>
  <si>
    <t>2.2.281.</t>
  </si>
  <si>
    <t>ИНН - 4011009500
ОГРН - 1024000692847</t>
  </si>
  <si>
    <t>накладная №л08140042 от 14.08.2015</t>
  </si>
  <si>
    <t>Накладная №240 от 15.12.2014г.</t>
  </si>
  <si>
    <t>40:13:010802:2</t>
  </si>
  <si>
    <t>№ 40-40-13/001/2009-234 от 20.03.2009</t>
  </si>
  <si>
    <t>2.2.536.</t>
  </si>
  <si>
    <t>Видеокамера 
PANASONIK</t>
  </si>
  <si>
    <t xml:space="preserve">Площадка произв. 
с покрытием Котельная </t>
  </si>
  <si>
    <t>40:13:130604:1542</t>
  </si>
  <si>
    <t>Здание мастерских</t>
  </si>
  <si>
    <t>40:13:030709:1044</t>
  </si>
  <si>
    <t>2.2.498.</t>
  </si>
  <si>
    <t>2.2.499.</t>
  </si>
  <si>
    <t>2.2.500.</t>
  </si>
  <si>
    <t>2.2.501.</t>
  </si>
  <si>
    <t>2.2.502.</t>
  </si>
  <si>
    <t>2.2.503.</t>
  </si>
  <si>
    <t>2.2.504.</t>
  </si>
  <si>
    <t>2.2.505.</t>
  </si>
  <si>
    <t>2.2.506.</t>
  </si>
  <si>
    <t>2.2.507.</t>
  </si>
  <si>
    <t>2.2.508.</t>
  </si>
  <si>
    <t>2.2.509.</t>
  </si>
  <si>
    <t>2.2.510.</t>
  </si>
  <si>
    <t>2.2.511.</t>
  </si>
  <si>
    <t>2.2.512.</t>
  </si>
  <si>
    <t>2.2.513.</t>
  </si>
  <si>
    <t>2.2.514.</t>
  </si>
  <si>
    <t>2.2.515.</t>
  </si>
  <si>
    <t>2.2.517.</t>
  </si>
  <si>
    <t>2.2.520.</t>
  </si>
  <si>
    <t>1.1.145.</t>
  </si>
  <si>
    <t>1.1.144.</t>
  </si>
  <si>
    <t>1.1.143.</t>
  </si>
  <si>
    <t>1.1.142.</t>
  </si>
  <si>
    <t>1.1.141.</t>
  </si>
  <si>
    <t>1.1.140.</t>
  </si>
  <si>
    <t>1.1.139.</t>
  </si>
  <si>
    <t>1.1.40.</t>
  </si>
  <si>
    <t>1.1.41.</t>
  </si>
  <si>
    <t>1.1.42.</t>
  </si>
  <si>
    <t>1.1.43.</t>
  </si>
  <si>
    <t>1.1.44.</t>
  </si>
  <si>
    <t>1.1.45.</t>
  </si>
  <si>
    <t>1.1.46.</t>
  </si>
  <si>
    <t>1.1.47.</t>
  </si>
  <si>
    <t>1.1.48.</t>
  </si>
  <si>
    <t>1.1.49.</t>
  </si>
  <si>
    <t>1.1.59.</t>
  </si>
  <si>
    <t>1.1.60.</t>
  </si>
  <si>
    <t>1.1.61.</t>
  </si>
  <si>
    <t>1.1.62.</t>
  </si>
  <si>
    <t>МОУ СОШ № 4</t>
  </si>
  <si>
    <t xml:space="preserve">Административное здание учебного корпуса
</t>
  </si>
  <si>
    <t>год изготовления - 2008,
регистрационный номер М261ВЕ40</t>
  </si>
  <si>
    <t>ПТС
40 НЕ №110222
от 12.10.2011</t>
  </si>
  <si>
    <t>Год выпуска - 2014,
регистрационный номер Н274ХУ40</t>
  </si>
  <si>
    <t>ПТС
77 ОВ №713051
от 20.06.2014</t>
  </si>
  <si>
    <t>40:13:031006:2902</t>
  </si>
  <si>
    <t xml:space="preserve">Электрическая плита ЭПК-47ЖШ
</t>
  </si>
  <si>
    <t>Договор 35/Р от 17.08.2016</t>
  </si>
  <si>
    <t xml:space="preserve">Гараж                (хозяйственный корпус)
</t>
  </si>
  <si>
    <t>40:13:070905:258</t>
  </si>
  <si>
    <t>40:13:070905:259</t>
  </si>
  <si>
    <t>40:13:130601:672</t>
  </si>
  <si>
    <t>№ 40-40-13/031/2008-168 от 15.01.2009</t>
  </si>
  <si>
    <t>Интерактивная доска</t>
  </si>
  <si>
    <t>Компл мультимед. оборудования</t>
  </si>
  <si>
    <t>Лингафонный кабинет диалог-М на 16 ученических мест</t>
  </si>
  <si>
    <t>40 №001155256
от 27.05.1998</t>
  </si>
  <si>
    <t>40 № 000553970
от 12.11.2002</t>
  </si>
  <si>
    <t>40 №000552309
от 01.12.2002</t>
  </si>
  <si>
    <t>40 №000552264
от 22.11.2002</t>
  </si>
  <si>
    <t>МДОУ детский сад общеразвивающего вида с приоритетным осуществлением художественно-эстетического развития воспитанников №7 "Аленушка"</t>
  </si>
  <si>
    <t>249096,
 Калужская область г.Малоярославец ул.Московская, 29</t>
  </si>
  <si>
    <t>40:13:031007:773</t>
  </si>
  <si>
    <t>Здание 
детского сада №7 
"Аленушка"</t>
  </si>
  <si>
    <t>40:13:031007:520</t>
  </si>
  <si>
    <t>1.1.97.</t>
  </si>
  <si>
    <t>1.1.98.</t>
  </si>
  <si>
    <t>1.1.99.</t>
  </si>
  <si>
    <t>1.1.100.</t>
  </si>
  <si>
    <t>1.1.101.</t>
  </si>
  <si>
    <t>1.1.102.</t>
  </si>
  <si>
    <t>1.1.103.</t>
  </si>
  <si>
    <t>1.1.104.</t>
  </si>
  <si>
    <t>1.1.105.</t>
  </si>
  <si>
    <t>1.1.106.</t>
  </si>
  <si>
    <t>1.1.107.</t>
  </si>
  <si>
    <t>1.1.108.</t>
  </si>
  <si>
    <t>1.1.110.</t>
  </si>
  <si>
    <t>1.1.111.</t>
  </si>
  <si>
    <t>1.1.112.</t>
  </si>
  <si>
    <t>1.1.113.</t>
  </si>
  <si>
    <t>1.1.114.</t>
  </si>
  <si>
    <t>1.1.115.</t>
  </si>
  <si>
    <t>1.1.116.</t>
  </si>
  <si>
    <t>1.1.117.</t>
  </si>
  <si>
    <t>1.1.118.</t>
  </si>
  <si>
    <t>1.1.119.</t>
  </si>
  <si>
    <t>1.1.120.</t>
  </si>
  <si>
    <t>1.1.121.</t>
  </si>
  <si>
    <t>1.1.122.</t>
  </si>
  <si>
    <t>1.1.123.</t>
  </si>
  <si>
    <t>1.1.124.</t>
  </si>
  <si>
    <t>1.1.126.</t>
  </si>
  <si>
    <t>1.1.127.</t>
  </si>
  <si>
    <t>1.1.131.</t>
  </si>
  <si>
    <t>1.1.135.</t>
  </si>
  <si>
    <t>1.1.136.</t>
  </si>
  <si>
    <t>Стол демонстрационный химический L300см с мой</t>
  </si>
  <si>
    <t>Стол демонстрационный</t>
  </si>
  <si>
    <t>Печь с внешюуправ.панелью</t>
  </si>
  <si>
    <t>Шкаф холодильный 2-х камерный,низко и среднет</t>
  </si>
  <si>
    <t>Кабинет биологии</t>
  </si>
  <si>
    <t>Акт 
приема-передачи ОС №38 от 29.07.2011</t>
  </si>
  <si>
    <t>Наименование,
 №, дата правоустанав-ливающего документа</t>
  </si>
  <si>
    <t>Реестровый 
номер</t>
  </si>
  <si>
    <t>Сервер ExpSell</t>
  </si>
  <si>
    <t>ТН №726
от 17.12.2013</t>
  </si>
  <si>
    <t>№ 40-40-13/023/2010-189 от 13.08.2010</t>
  </si>
  <si>
    <t>№ 40-40-13/031/2008-164 от 15.01.2009</t>
  </si>
  <si>
    <t>№  40-40-13/031/2008-166 от 15.01.2009</t>
  </si>
  <si>
    <t>40:13:180404: 2</t>
  </si>
  <si>
    <t>№ 40-01/13-05/2003-151 от 13.02.2003</t>
  </si>
  <si>
    <t>№ 40-01/13-12/2003-430 от 28.05.2003</t>
  </si>
  <si>
    <t>№ 40-01/13-10/2003-29 от 06.02.2003</t>
  </si>
  <si>
    <t>Баян электронный "Роланд"</t>
  </si>
  <si>
    <t>Комплект "Пивей"</t>
  </si>
  <si>
    <t>Муниципальное образовательное учреждение дополнительного образования детей "Кудиновская детская музыкальная школа"</t>
  </si>
  <si>
    <t>№109 
от 03.07.2006</t>
  </si>
  <si>
    <t>№107 
от 29.03.2006</t>
  </si>
  <si>
    <t>№111 
от 10.08.2006</t>
  </si>
  <si>
    <t>Шкаф низкотемпературный</t>
  </si>
  <si>
    <t>накладная 
от 07.11.2011</t>
  </si>
  <si>
    <t>Шкаф жарочный 
ЭШП-2
пароконвектор</t>
  </si>
  <si>
    <t>ИНН-4011008619
ОГРН-1024000692231</t>
  </si>
  <si>
    <t>40 №001242976
от 05.04.2012</t>
  </si>
  <si>
    <t>Здание 
школы</t>
  </si>
  <si>
    <t>249052 Калужская обл., Малоярославецкий р-н, 
с.Спас-Загорье, ул.Школьная, д.12</t>
  </si>
  <si>
    <t>МОУ "Спас-Загорская основная общеобразовательная школа"</t>
  </si>
  <si>
    <t>40:13:050110:2006</t>
  </si>
  <si>
    <t xml:space="preserve">                                                                                                     Муниципальные учреждения 1</t>
  </si>
  <si>
    <t>оборудование зоны с индивид.раб.местами для работы с
 медиа ресурсами</t>
  </si>
  <si>
    <t>40:13:030304:31</t>
  </si>
  <si>
    <t>Пристройка
 обеденного зала</t>
  </si>
  <si>
    <t>Калужская обл. Малоярославецкий район д.Березовка</t>
  </si>
  <si>
    <t>Водонапорная башня Рожновского</t>
  </si>
  <si>
    <t>Синтезатор KORG</t>
  </si>
  <si>
    <t>Камера сборная охлаждаемая</t>
  </si>
  <si>
    <t>Стол демонстрационный лабораторный с мойкой</t>
  </si>
  <si>
    <t>Цифровая видеокамера  SONY DCR-TRVIOE  /495</t>
  </si>
  <si>
    <t>АПС в помещении здании Гимназии (раздевалки, спортзала, мастерских)</t>
  </si>
  <si>
    <t>Договор №517 
от21.11.2014
ООО"АСМИКО"</t>
  </si>
  <si>
    <t>ИНН-4011008908
ОГРН-1024000691945</t>
  </si>
  <si>
    <t>40 №000874567
от 20.04.1993</t>
  </si>
  <si>
    <t>Газопровод низкого 
давления от места врезки до жилых домов №53 и №55 д.Рябцево Малоярославецкий район</t>
  </si>
  <si>
    <t>протяженность
266,9 п.м.</t>
  </si>
  <si>
    <t>Подземное сооружение газопровод-отвода - газовое сооружение
с.Недельное</t>
  </si>
  <si>
    <t>договор дарения б/н
от 16.01.2012</t>
  </si>
  <si>
    <t>2.2.434.</t>
  </si>
  <si>
    <t>Бойлерная</t>
  </si>
  <si>
    <t>Туалет</t>
  </si>
  <si>
    <t xml:space="preserve">Гараж </t>
  </si>
  <si>
    <t>Гараж для  автомашин</t>
  </si>
  <si>
    <t>Газопровод внутриквартирный ревиз.сист.отопления 
Захарово-40, 
д.Прудки-74кв.</t>
  </si>
  <si>
    <t>Забор
 металлический</t>
  </si>
  <si>
    <t xml:space="preserve">Договор аренды
от 22.10.2012 №164 "Малоярославец-стройзаказчик"
</t>
  </si>
  <si>
    <t>40:13:130703:28</t>
  </si>
  <si>
    <t xml:space="preserve">Договор аренды 
№027/13 от 22.02.2013
ООО "Техномаш"
(с 22.02.2013 по 20.02.2018) </t>
  </si>
  <si>
    <t>40:13:130501:16</t>
  </si>
  <si>
    <t xml:space="preserve">Договор аренды
от 30.05.2012
№94
УМП "Малоярославец-стройзаказчик"
(на 49 лет)
</t>
  </si>
  <si>
    <t>40:13:140704:70</t>
  </si>
  <si>
    <t>40:13:140703:162</t>
  </si>
  <si>
    <t>40:13:020302:173</t>
  </si>
  <si>
    <t>249054 Калужская обл., Малоярославецкий р-н, 
д.Степичево, ул.Лесная,39</t>
  </si>
  <si>
    <t>МОУ "Спас-Суходревская основная общеобразовательная школа"</t>
  </si>
  <si>
    <t>40:13:130706:113</t>
  </si>
  <si>
    <t>Здание столовой</t>
  </si>
  <si>
    <t>40:13:130706:112</t>
  </si>
  <si>
    <t>Тир</t>
  </si>
  <si>
    <t>Внешние 
электросети</t>
  </si>
  <si>
    <t>МОУ "Спас-Суходревская 
основная общеобразовательная школа"</t>
  </si>
  <si>
    <t>40:13:031104:511</t>
  </si>
  <si>
    <t>40:13:010810:310</t>
  </si>
  <si>
    <t>249096
 Калужская область г.Малоярославец            ул.Горького, д.31</t>
  </si>
  <si>
    <t>ИНН - 4011009323
ОГРН - 1024000692517</t>
  </si>
  <si>
    <t>Здание
детского сада №5
"Солнышко"</t>
  </si>
  <si>
    <t>40:13:031012:1426</t>
  </si>
  <si>
    <t>Автоматизированное  рабочее место  учителя для оснощения  рабинетов  начальных классов</t>
  </si>
  <si>
    <t>Система  видеонаблюдения</t>
  </si>
  <si>
    <t>Машина кухонная универсальная  УКМ-06</t>
  </si>
  <si>
    <t>Игровой комплекс</t>
  </si>
  <si>
    <t>Спорткомплекс "Атлант"</t>
  </si>
  <si>
    <t>Оборудование к очистным сооружениям /аэротехники/</t>
  </si>
  <si>
    <t>Ограждение водозабора</t>
  </si>
  <si>
    <t>40 №000552412
от  16.04.2002</t>
  </si>
  <si>
    <t>40 №000552130
от 30.10.2002</t>
  </si>
  <si>
    <t xml:space="preserve">40 №001059925
от 03.04.2002
</t>
  </si>
  <si>
    <t>№81 от 26.12.2002</t>
  </si>
  <si>
    <t>№92 от 31.12.2002</t>
  </si>
  <si>
    <t>Кабинет логопеда</t>
  </si>
  <si>
    <t xml:space="preserve">Горелка газовая с рампой №3 </t>
  </si>
  <si>
    <t>Котел ДКВЗ 6,5/13 кот. Кудиново</t>
  </si>
  <si>
    <t>Газификация д.Кудиново (Проектно-сметная документация)</t>
  </si>
  <si>
    <t>КНС с.Юбилейный</t>
  </si>
  <si>
    <t>Электросчетчик энергоресурсов</t>
  </si>
  <si>
    <t>Пианино</t>
  </si>
  <si>
    <t>40:13:170607:23</t>
  </si>
  <si>
    <t>40:13:170607:24</t>
  </si>
  <si>
    <t>1.4.56.</t>
  </si>
  <si>
    <t>1.4.57.</t>
  </si>
  <si>
    <t>1.4.58.</t>
  </si>
  <si>
    <t>1.4.59.</t>
  </si>
  <si>
    <t>1.4.60.</t>
  </si>
  <si>
    <t>Видеоувеличитель 
Optelec ClearNote</t>
  </si>
  <si>
    <t>Муниципальное дошкольное образовательное учреждение детский сад комбинированного вида №5 "Солнышко"</t>
  </si>
  <si>
    <t>№125 от 02.02.2009</t>
  </si>
  <si>
    <t>Муниципальное дошкольное образовательное учреждение Центр развития ребенка-детский сад №6 "Синяя птица"</t>
  </si>
  <si>
    <t>Муниципальная 
казна МР 
"Малоярославецкий район"</t>
  </si>
  <si>
    <t>Здание школы №2 
(строение 1а,1б,1в)</t>
  </si>
  <si>
    <t>Спортплощадка</t>
  </si>
  <si>
    <t>Земельный учаток</t>
  </si>
  <si>
    <t>40:13:110303:1</t>
  </si>
  <si>
    <t>Договор аренды 
от 01.01.2016 
№ 03/2016 
ОАО "Малоярославец-межрайгаз"</t>
  </si>
  <si>
    <t>Договор аренды 
от 01.01.2016 
№ 01/2016 
ОАО "Малоярославец-межрайгаз"</t>
  </si>
  <si>
    <t>Забор из металлоконструкций</t>
  </si>
  <si>
    <t>Мармит на водяной бане</t>
  </si>
  <si>
    <t>Стол шкаф охлаждающий</t>
  </si>
  <si>
    <t>Шкаф холодильный</t>
  </si>
  <si>
    <t>Канализация</t>
  </si>
  <si>
    <t xml:space="preserve">Канализация очистные </t>
  </si>
  <si>
    <t>Водопроводные сети</t>
  </si>
  <si>
    <t>Емкость</t>
  </si>
  <si>
    <t>Здание интерната</t>
  </si>
  <si>
    <t>МДОУ детский сад "Колосок"</t>
  </si>
  <si>
    <t>ИНН - 4011008714
 ОГРН - 1024000692297</t>
  </si>
  <si>
    <t>40 №001242312
от 07.12.2011</t>
  </si>
  <si>
    <t>МОУ Неделинская основная общеобразовательная школа</t>
  </si>
  <si>
    <t>ИНН - 4011006428
ОГРН - 1024000693474</t>
  </si>
  <si>
    <t>Стоматологический юнит</t>
  </si>
  <si>
    <t>Договор аренды
от 20.02.2012 №28
УМП "Малоярославец-стройзаказчик"
(с03.04.2012 по 01.02.2060)</t>
  </si>
  <si>
    <t>40:13:010810:124</t>
  </si>
  <si>
    <t>249096
 Калужская область г.Малоярославец ул.Ивановская, 49</t>
  </si>
  <si>
    <t>Оборудование к котельной школы</t>
  </si>
  <si>
    <t>Горелка котла WBG-140H №2 котельной</t>
  </si>
  <si>
    <t>40:13:040402:218</t>
  </si>
  <si>
    <t>40:13:010802:11</t>
  </si>
  <si>
    <t xml:space="preserve">Земельный участок 
</t>
  </si>
  <si>
    <t>Турникет Ростов-Дон с контролером доступа АПДА-41(+штанга прегражд., штанга стандартная)</t>
  </si>
  <si>
    <t>40:13:010802:109</t>
  </si>
  <si>
    <t>Муниципальное образовательное учреждение Торбеевская основная общеобразовательная школа</t>
  </si>
  <si>
    <t>249061
Калужская область
Малоярославецкий район
д.Панское</t>
  </si>
  <si>
    <t>Главный дом
усадьбы Кудрявцевых, стр.1</t>
  </si>
  <si>
    <t>накладная
от 01.10.2009</t>
  </si>
  <si>
    <t xml:space="preserve">МОУ средняя общеобразовательная школа №2 г.Малоярославца имени А.Н. Радищева         </t>
  </si>
  <si>
    <t>Система видеонаблюдения
(комплект)</t>
  </si>
  <si>
    <t>накладная №22
от 30.12.2013</t>
  </si>
  <si>
    <t>автотренажер 
"Форсаж-2"</t>
  </si>
  <si>
    <t>накладная №170 
от 27.09.2012</t>
  </si>
  <si>
    <t>рабочее место библиотекаря</t>
  </si>
  <si>
    <t>Комплект мягкой мебели</t>
  </si>
  <si>
    <t>Мармит для горячих блюд (ванна глуб. 230мм)</t>
  </si>
  <si>
    <t>Шкаф холодильный среднетемпературныи V-640 л</t>
  </si>
  <si>
    <t>Микролаборатория по  физике    29штук</t>
  </si>
  <si>
    <t>Аппарат котлетоформовочный</t>
  </si>
  <si>
    <t>Стойка барная с охлаждением</t>
  </si>
  <si>
    <t>Комплект мебели (диван + 2 кресла) кожа</t>
  </si>
  <si>
    <t>Прилавок охлаждаемый ванна глуб.110 м раб.тем</t>
  </si>
  <si>
    <t>Печь эл.конвенционная и паровая</t>
  </si>
  <si>
    <t>Договор купли продажи №1 
от 15.12.2009</t>
  </si>
  <si>
    <t>договор 
от 07.10.2013</t>
  </si>
  <si>
    <t>договор 
 Лизинга 997/П 
от 09.02.2011</t>
  </si>
  <si>
    <t>договор 
купли-продажи 
от 03.10.2012</t>
  </si>
  <si>
    <t>договор №140 
от 07.06.2013</t>
  </si>
  <si>
    <t>А/машина  ГАЗ-3307 КО-503В вакуумная В241 ОУ 40</t>
  </si>
  <si>
    <t>Калужская обл. Малоярославецкий район д. Березовка</t>
  </si>
  <si>
    <t>УМП "Малоярославец
стройзаказчик"</t>
  </si>
  <si>
    <t>Комплект 
поливалентных матов</t>
  </si>
  <si>
    <t>Пароконвектомат 
ПКА 6-1/1 ПМ</t>
  </si>
  <si>
    <t xml:space="preserve">Котел КВ-ГМ-2-32-115Н №1 </t>
  </si>
  <si>
    <t>Калужская обл. Малоярославецкий район п. Кудиново</t>
  </si>
  <si>
    <t>Горелка газовая с рампой №1</t>
  </si>
  <si>
    <t>Котел КВ-ГМ-2-32-115Н №3</t>
  </si>
  <si>
    <t>249081,
 Калужская область, Малоярославецкий район, д.Березовка, 
ул. Молодежная, 25</t>
  </si>
  <si>
    <t>Горелка котла WBG-140H №3 котельной</t>
  </si>
  <si>
    <t>Горелка котла WBG-140H №1котельной</t>
  </si>
  <si>
    <t>инв. № 600572      50куб.м, в ввод в 
эксплуатацию 1989г.</t>
  </si>
  <si>
    <t>249096
Калужская область,
г.Малоярославец, 
ул. Московская, д.60</t>
  </si>
  <si>
    <t xml:space="preserve">40:13:031010:1343
</t>
  </si>
  <si>
    <t>40:13:120104:486</t>
  </si>
  <si>
    <t>40:13:110303:165</t>
  </si>
  <si>
    <t>40:13:110204:114</t>
  </si>
  <si>
    <t>40:13:040402:72</t>
  </si>
  <si>
    <t>договор купли- продажи (муниипальный контракт № АТ/33-100714 от 10.07.2014 г.)</t>
  </si>
  <si>
    <t>Спортивный 
комплекс СО 1.04</t>
  </si>
  <si>
    <t>Спортивное
 оборудование</t>
  </si>
  <si>
    <t>ИНН - 4011011996
ОГРН - 1024000692792</t>
  </si>
  <si>
    <t>Игровой 
комплекс двойная горка</t>
  </si>
  <si>
    <t>Здание 
МДОУ детский сад №4 "Золотой ключик"</t>
  </si>
  <si>
    <t>40:13:031104:1073</t>
  </si>
  <si>
    <t>40:13:031104:1033</t>
  </si>
  <si>
    <t xml:space="preserve">                                                                                                                            Учреждения образования 3</t>
  </si>
  <si>
    <t>№123 02.02.2009</t>
  </si>
  <si>
    <t>Муниципальное дошкольное образовательное учреждение детский сад общеразвивающего вида с приоритетным осуществлением деятельности по физическому развитию детей №4 "Золотой ключик"</t>
  </si>
  <si>
    <t xml:space="preserve">Компьютер </t>
  </si>
  <si>
    <t>Насос циркуляционный 
UPS 25-30</t>
  </si>
  <si>
    <t>Пристройка обеденного зала 
школа №4</t>
  </si>
  <si>
    <t>249062 
Калужская область Малоярославецкий район 
д. Мосолово</t>
  </si>
  <si>
    <t>40:13:120319:8</t>
  </si>
  <si>
    <t>Муниципальное общеобразовательное учреждение Неделинская основная общеобразовательная школа</t>
  </si>
  <si>
    <t>№89 от 31.12.2002</t>
  </si>
  <si>
    <t>Отдел культуры и туризма Малоярослвецкой районной администрации муниципального района "Малоярославецкий район"</t>
  </si>
  <si>
    <t>Кабинет русского языка</t>
  </si>
  <si>
    <t>акт №1130
от 23.10.2009</t>
  </si>
  <si>
    <t xml:space="preserve">Итого по реестру муниципального движимого имущества 
муниципального района «Малоярославецкий район» </t>
  </si>
  <si>
    <t xml:space="preserve">Сведения об установленных в отношении муниципального недвижимого имущества ограничениях (обременениях)
Основания, дата возникновения и прекращения </t>
  </si>
  <si>
    <t>МОУ Детчинская средняя общеобразовательная школа</t>
  </si>
  <si>
    <t>Прилавок холодильный ПВВ(Н)-70КМ-НШ</t>
  </si>
  <si>
    <t>2.2.480.</t>
  </si>
  <si>
    <t>2.2.481.</t>
  </si>
  <si>
    <t>2.2.482.</t>
  </si>
  <si>
    <t>2.2.483.</t>
  </si>
  <si>
    <t>2.2.484.</t>
  </si>
  <si>
    <t>2.2.485.</t>
  </si>
  <si>
    <t>2.2.486.</t>
  </si>
  <si>
    <t>2.2.487.</t>
  </si>
  <si>
    <t>2.2.488.</t>
  </si>
  <si>
    <t>2.2.489.</t>
  </si>
  <si>
    <t>2.2.491.</t>
  </si>
  <si>
    <t>2.2.492.</t>
  </si>
  <si>
    <t>2.2.493.</t>
  </si>
  <si>
    <t>2.2.494.</t>
  </si>
  <si>
    <t>2.2.495.</t>
  </si>
  <si>
    <t>2.2.496.</t>
  </si>
  <si>
    <t>2.2.497.</t>
  </si>
  <si>
    <t>МДОУ детский сад 
общеразвивающего вида с приоритетным осуществлением деятельности по физическому развитию детей №4 "Золотой ключик"</t>
  </si>
  <si>
    <t>40:13:031104:1507</t>
  </si>
  <si>
    <t>40:13:031104:33</t>
  </si>
  <si>
    <t>40:13:130601:276</t>
  </si>
  <si>
    <t xml:space="preserve">Система голосования MIMIO </t>
  </si>
  <si>
    <t>накл.№255
от 23.09.2013</t>
  </si>
  <si>
    <t>Комлект оборудования для оснащения 5 класса</t>
  </si>
  <si>
    <t>2.2.437.</t>
  </si>
  <si>
    <t>2.2.438.</t>
  </si>
  <si>
    <t>Насос
NM 100/200 ВЕ №2</t>
  </si>
  <si>
    <t>№119 от 02.02.2009</t>
  </si>
  <si>
    <t>№120 от 02.02.2009</t>
  </si>
  <si>
    <t>Наружная канализация (школа)</t>
  </si>
  <si>
    <t>Насос NMP 65/16 DE+Торцевое уплотнение NMP 65/16</t>
  </si>
  <si>
    <t>Система опроса QOMO QRF332 32 пультов пользователя и 1 для преподователя с лазер</t>
  </si>
  <si>
    <t>Регулятор зрительного зала</t>
  </si>
  <si>
    <t>Автоматизоварованное
рабочее место учителя</t>
  </si>
  <si>
    <t>Акт приема-передачи
от 28.09.2009</t>
  </si>
  <si>
    <t>Уличный игровой  комплекс</t>
  </si>
  <si>
    <t>40:13:010802:119</t>
  </si>
  <si>
    <t>ИНН - 4011009490
ОГРН - 1024000692055</t>
  </si>
  <si>
    <t>Шкаф жарочный 
ШЖЭ-2
пароконвектор</t>
  </si>
  <si>
    <t>ИНН - 4011004163
ОГРН - 1024000692264</t>
  </si>
  <si>
    <t>1.1.19.</t>
  </si>
  <si>
    <t>1.1.20.</t>
  </si>
  <si>
    <t>40:13:031006:2895</t>
  </si>
  <si>
    <t>Акт от 30.12.2010</t>
  </si>
  <si>
    <t>Цифровое пианино Casio Celviano AP-460BN красное дерево</t>
  </si>
  <si>
    <t>2.2.439.</t>
  </si>
  <si>
    <t>2.2.440.</t>
  </si>
  <si>
    <t>2.2.441.</t>
  </si>
  <si>
    <t>2.2.442.</t>
  </si>
  <si>
    <t>2.2.443.</t>
  </si>
  <si>
    <t>2.2.444.</t>
  </si>
  <si>
    <t>2.2.445.</t>
  </si>
  <si>
    <t>2.2.446.</t>
  </si>
  <si>
    <t>2.2.447.</t>
  </si>
  <si>
    <t>2.2.448.</t>
  </si>
  <si>
    <t>2.2.449.</t>
  </si>
  <si>
    <t>2.2.450.</t>
  </si>
  <si>
    <t>2.2.451.</t>
  </si>
  <si>
    <t>2.2.452.</t>
  </si>
  <si>
    <t>2.2.453.</t>
  </si>
  <si>
    <t>2.2.545.</t>
  </si>
  <si>
    <t>2.2.455.</t>
  </si>
  <si>
    <t>2.2.456.</t>
  </si>
  <si>
    <t>2.2.457.</t>
  </si>
  <si>
    <t>2.2.458.</t>
  </si>
  <si>
    <t>2.2.459.</t>
  </si>
  <si>
    <t>2.2.460.</t>
  </si>
  <si>
    <t>2.2.461.</t>
  </si>
  <si>
    <t>2.2.462.</t>
  </si>
  <si>
    <t>2.2.463.</t>
  </si>
  <si>
    <t>2.2.464.</t>
  </si>
  <si>
    <t>2.2.465.</t>
  </si>
  <si>
    <t>2.2.466.</t>
  </si>
  <si>
    <t>2.2.467.</t>
  </si>
  <si>
    <t>2.2.468.</t>
  </si>
  <si>
    <t>2.2.469.</t>
  </si>
  <si>
    <t>2.2.470.</t>
  </si>
  <si>
    <t>2.2.471.</t>
  </si>
  <si>
    <t>2.2.472.</t>
  </si>
  <si>
    <t>2.2.473.</t>
  </si>
  <si>
    <t>2.2.474.</t>
  </si>
  <si>
    <t>2.2.475.</t>
  </si>
  <si>
    <t>2.2.476.</t>
  </si>
  <si>
    <t>2.2.477.</t>
  </si>
  <si>
    <t>2.2.478.</t>
  </si>
  <si>
    <t>2.2.479.</t>
  </si>
  <si>
    <t>1.1.</t>
  </si>
  <si>
    <t>1.2.</t>
  </si>
  <si>
    <t>40:13:031004:1398</t>
  </si>
  <si>
    <t>Приказ МЭР
 Калужской области 
от 18..07.2008 № 812-п</t>
  </si>
  <si>
    <t>40:13:031104:30</t>
  </si>
  <si>
    <t>МОУ основная общеобразовательная школа №3 г.Малоярославца</t>
  </si>
  <si>
    <t>Компрессор бесмаслянный стомат.
Geomed7001</t>
  </si>
  <si>
    <t>40:13:020327:1097</t>
  </si>
  <si>
    <t>Договор №125 
от 09.09.2014
ИП Викарчук П.А.</t>
  </si>
  <si>
    <t>Забор</t>
  </si>
  <si>
    <t>Акт законченного 
стр-ва 
от 31.08.2012</t>
  </si>
  <si>
    <t>№100 от 31.12.2002</t>
  </si>
  <si>
    <t>2.1.8.</t>
  </si>
  <si>
    <t>2.1.12.</t>
  </si>
  <si>
    <t>Лингафонный кабинет Диалог-М на 16 ученических мест</t>
  </si>
  <si>
    <t>Брусья гимнастические (женские)</t>
  </si>
  <si>
    <t>Комплект светового оборудования для проведения общешкольных мероприятий</t>
  </si>
  <si>
    <t>Разрушенная лестница для полосы препятствий</t>
  </si>
  <si>
    <t>Спортивный комплекс СК-2.4.03.00 4265*2150</t>
  </si>
  <si>
    <t>Товарная накладная 36 от 23.07.2013</t>
  </si>
  <si>
    <t>Газопроводы распределительные
 с. Юрьевское Малоярославецкого района</t>
  </si>
  <si>
    <t xml:space="preserve">Строительство спортивной площадки </t>
  </si>
  <si>
    <t>протяженность 4 290м,
ввода в эксплуатацию 2015</t>
  </si>
  <si>
    <t>40:13:010102:2122</t>
  </si>
  <si>
    <t>Земельный 
участок</t>
  </si>
  <si>
    <t xml:space="preserve">комплект оборудования для оснащения класса </t>
  </si>
  <si>
    <t>Муниц.контракт
№1 от 11.04.2011</t>
  </si>
  <si>
    <t>Пароконвектомат ПКА 6-1/1 ВМ</t>
  </si>
  <si>
    <t>накладная №л08140041 от 14.08.2015</t>
  </si>
  <si>
    <t>Муниципальное дошкольное образовательное учреждение детский сад комбинированного вида "Солнышко"</t>
  </si>
  <si>
    <t>40:13:031012:13</t>
  </si>
  <si>
    <t>40:13:150404:6</t>
  </si>
  <si>
    <t>40:13:140703:235</t>
  </si>
  <si>
    <t>40:13:080605:510</t>
  </si>
  <si>
    <t>Здание
 мастерских, спортзала</t>
  </si>
  <si>
    <t>40:13:010810:138</t>
  </si>
  <si>
    <t>Многофункциональное
устройство</t>
  </si>
  <si>
    <t xml:space="preserve">Программно-аппаратный комплекс </t>
  </si>
  <si>
    <t>Прибор подавления сигналов подвижной связи (Блокиратор сотовой связи и мобильной передачи данных "СФЕРА"</t>
  </si>
  <si>
    <t>Автоматизированное рабочее место учителя для оснащения кабинетов начальных классов</t>
  </si>
  <si>
    <t>40:13:070905:35</t>
  </si>
  <si>
    <t>40:13:050105:270</t>
  </si>
  <si>
    <t>40:13:150203:22</t>
  </si>
  <si>
    <t>40:13:150203:42</t>
  </si>
  <si>
    <t>Насосная станция над артезианской скважиной</t>
  </si>
  <si>
    <t>40:13:170106:128</t>
  </si>
  <si>
    <t>40:13:150203:43</t>
  </si>
  <si>
    <t>40:13:031006:2889</t>
  </si>
  <si>
    <t>40:13:070905:257</t>
  </si>
  <si>
    <t>40:13:170205:6</t>
  </si>
  <si>
    <t>40:13:031010:1283</t>
  </si>
  <si>
    <t>№1 от 09.07.2002</t>
  </si>
  <si>
    <t xml:space="preserve">Приказ МЭР
от 18.07.2008
№812-П </t>
  </si>
  <si>
    <t>инв. № 00000013014
 Дата выпуска 09.11.2004</t>
  </si>
  <si>
    <t>инв. № 00000200206 загрузка 6 кг, 1200 оборотов.</t>
  </si>
  <si>
    <t>Винтовка пневматическая</t>
  </si>
  <si>
    <t>договор 
купли-продажи</t>
  </si>
  <si>
    <t>Винтовка 
пневматическая</t>
  </si>
  <si>
    <t>договор
купли-продажи</t>
  </si>
  <si>
    <t>40:13:031104:1755</t>
  </si>
  <si>
    <t>249096 
Калужская область г.Малоярославец ул.Гагарина, 1</t>
  </si>
  <si>
    <t>Баян "Тула" с аккомпонем.</t>
  </si>
  <si>
    <t>Пианино 
"Рубинштейн"</t>
  </si>
  <si>
    <t>Видеонаблюдение</t>
  </si>
  <si>
    <t>Аккордеон "Вальтмайстер"</t>
  </si>
  <si>
    <t>Рояль "Концертный"</t>
  </si>
  <si>
    <t>Рояль "Эстония"</t>
  </si>
  <si>
    <t>Витражи</t>
  </si>
  <si>
    <t>ИНН - 4011014027
ОГРН - 1044003802644</t>
  </si>
  <si>
    <t>40 №000553140
от 30.08.2004</t>
  </si>
  <si>
    <t>МОУ Ильиская средняя общеобразовательная школа имени Подольских Курсантов</t>
  </si>
  <si>
    <t>Забор металлический</t>
  </si>
  <si>
    <t>40:13:070701:190</t>
  </si>
  <si>
    <t>40:13:070701:57</t>
  </si>
  <si>
    <t>40:13:170205:561</t>
  </si>
  <si>
    <t>40:13:170205:570</t>
  </si>
  <si>
    <t>Извещение №12/6 от 26.12.2012г.</t>
  </si>
  <si>
    <t>инв. № 000002000203 маршевая, металлическая с площадкой с двух сторон 1-ого здания детского сада</t>
  </si>
  <si>
    <t>2.2.564</t>
  </si>
  <si>
    <t>40-40-13/015/2014-784 от 07.07.2014</t>
  </si>
  <si>
    <t>40-40-13/015/2014-782 от 07.07.2014</t>
  </si>
  <si>
    <t>ИНН - 4011003258
ОГРН - 10240000693793</t>
  </si>
  <si>
    <t>ИНН - 4011010061
ОГРН - 1024000695135</t>
  </si>
  <si>
    <t xml:space="preserve">МОУ Березовская средняя общеобразовательная  школа </t>
  </si>
  <si>
    <t>Накладная
от 11.08.2014</t>
  </si>
  <si>
    <t xml:space="preserve">Здание школы </t>
  </si>
  <si>
    <t>249073
Калужская область Малоярославецкий район с.Недельное ул.Советская,4</t>
  </si>
  <si>
    <t>Договор купли-продажи №349
2189-КП/ОБН
от 08.04.2014 (лизинг)</t>
  </si>
  <si>
    <t>Справка-счет
 от 12.01.2004</t>
  </si>
  <si>
    <t>Автомашина Лада Гранта</t>
  </si>
  <si>
    <t>Договор-купли продажи (лизинг)</t>
  </si>
  <si>
    <t>Комплект оборудования для оснащения 5-х классов</t>
  </si>
  <si>
    <t>Многофункциональный комплекс 
Дидактика 3-1</t>
  </si>
  <si>
    <t>накл.№16
от 26.01.2009</t>
  </si>
  <si>
    <t>Пароконвектор</t>
  </si>
  <si>
    <t>накл№13
от 21.01.2009</t>
  </si>
  <si>
    <t>Проект ACER</t>
  </si>
  <si>
    <t>накл.№225
от 21.12.2010</t>
  </si>
  <si>
    <t>Подраздел 2.2. Иное движимое имущество</t>
  </si>
  <si>
    <t>Остаточная стоимость основных фондов (ежегодно)</t>
  </si>
  <si>
    <t>249096
 Калужская область, г.Малоярославец, 
ул. Ленина, д. 3-а</t>
  </si>
  <si>
    <t>Горелка котла WBG-140H №1</t>
  </si>
  <si>
    <t>Автоматика управления</t>
  </si>
  <si>
    <t>Станок токарный ИТВМ-250</t>
  </si>
  <si>
    <t>Пилорама в комплекте</t>
  </si>
  <si>
    <t>40:13:020329:8</t>
  </si>
  <si>
    <t>Усилитель RV-PV 8</t>
  </si>
  <si>
    <t>Комплект видеонаблюдения</t>
  </si>
  <si>
    <t>249061 
Калужская область 
г. Малоярославец
ул. Гагарина,1</t>
  </si>
  <si>
    <t>40:13:031007:769</t>
  </si>
  <si>
    <t xml:space="preserve">Ограждение
 котельной </t>
  </si>
  <si>
    <t>1.1.10.</t>
  </si>
  <si>
    <t>3.31.</t>
  </si>
  <si>
    <t>3.33.</t>
  </si>
  <si>
    <t>3.34.</t>
  </si>
  <si>
    <t>2.1.1.</t>
  </si>
  <si>
    <t>Акт ввода в эксплутацию №00000003
от 01.05.2006</t>
  </si>
  <si>
    <t>МОУ ДПО (повышения квалификации) работников образования  "Малоярославецкий информационно-методический центр"</t>
  </si>
  <si>
    <t>Акт ввода в эксплутацию №00000002
от 01.11.2005</t>
  </si>
  <si>
    <t>Электроплита</t>
  </si>
  <si>
    <t>40:13:060303:77</t>
  </si>
  <si>
    <t>Договор аренды 
от 07.04.16 №6 
ООО «РосСервис»
 до 31.12.2017</t>
  </si>
  <si>
    <t>40:13:020305:198</t>
  </si>
  <si>
    <t>МДОУ детский сад
комбинированного вида №5 "Солнышко"</t>
  </si>
  <si>
    <t>Котлы силовые</t>
  </si>
  <si>
    <t xml:space="preserve">Электрокотел РусНИТ-2100             </t>
  </si>
  <si>
    <t>40:13:060206:1267</t>
  </si>
  <si>
    <t>40:13:050106:1410</t>
  </si>
  <si>
    <t>40:13:170206:13</t>
  </si>
  <si>
    <t>40:13:050106:1402</t>
  </si>
  <si>
    <t>дог. Лизинга от 26.09.2011</t>
  </si>
  <si>
    <t>Специализированный сенсомоторный пульт пациента для КПФК-99</t>
  </si>
  <si>
    <t>Акт от 04.11.2010</t>
  </si>
  <si>
    <t>Электрокардиограф компьютерный "Валента"</t>
  </si>
  <si>
    <t>Диагностический комплекс "Здоровый ребенок"</t>
  </si>
  <si>
    <t>Акт от 16.11.2010</t>
  </si>
  <si>
    <t>Интерактивная доска Hitachi StarBoard</t>
  </si>
  <si>
    <t>Акт от 19.10.2010</t>
  </si>
  <si>
    <t>Проектор Epson</t>
  </si>
  <si>
    <t>Интерактивная приставка маркерная доска</t>
  </si>
  <si>
    <t>Агрегат-моноблок настенного типа</t>
  </si>
  <si>
    <t>МДОУ Детский сад "Росинка"</t>
  </si>
  <si>
    <t>Игровой комплекс большой</t>
  </si>
  <si>
    <t>249076
 Калужская область Малоярославецкий район с.Головтеево, 
ул. Школьная, д.12</t>
  </si>
  <si>
    <t>Здание РОНО</t>
  </si>
  <si>
    <t>249096 
Калужская область г.Малоярославец ул.Стадионная, 5</t>
  </si>
  <si>
    <t>Ограждение</t>
  </si>
  <si>
    <t>Земельный участок</t>
  </si>
  <si>
    <t>40:13:030707:692</t>
  </si>
  <si>
    <t>40 №000973992
от 18.08.1998</t>
  </si>
  <si>
    <t>40 №001158460
от 24.08.1998</t>
  </si>
  <si>
    <t>Мультипроектор</t>
  </si>
  <si>
    <t>Маршрутизатор 1841
Security Bundle, ADV., Security,6 4FL/256DR (CISCO1841-SEC/К9)</t>
  </si>
  <si>
    <t>Медиапроектор #2 "Matsushita Elektric", Panasonic РТ-L785E+Зеленая лампа ЕТ-LA285 (комплект)</t>
  </si>
  <si>
    <t xml:space="preserve">Адрес
(местоположение)
движимого имущества
</t>
  </si>
  <si>
    <t>Характеризующие физические свойства движимого имущества</t>
  </si>
  <si>
    <t xml:space="preserve">Балансовая </t>
  </si>
  <si>
    <t>Канализация наружная (Спас-Суходревской школы)</t>
  </si>
  <si>
    <t>Муниципальное дошкольное образовательное учреждение детский сад общеразвивающего вида с приоритетным осуществлением художественно-эстетического развития воспитанников №7 "Аленушка"</t>
  </si>
  <si>
    <t>Основания  
возникновения или прекращения прав пользования муниципальным имуществом</t>
  </si>
  <si>
    <t>Акт от 30.12..2010</t>
  </si>
  <si>
    <t>Прилавок холодных закусок открытый</t>
  </si>
  <si>
    <t>Акт от 03.02.2012</t>
  </si>
  <si>
    <t>Турникет с ограждающими конструкциями</t>
  </si>
  <si>
    <t xml:space="preserve">накладная №12 от 27.08.2015 </t>
  </si>
  <si>
    <t xml:space="preserve">Основания
для 
включения в реестр
</t>
  </si>
  <si>
    <t>2.2.344.</t>
  </si>
  <si>
    <t>2.2.346.</t>
  </si>
  <si>
    <t>2.2.347.</t>
  </si>
  <si>
    <t>2.2.348.</t>
  </si>
  <si>
    <t>2.2.349.</t>
  </si>
  <si>
    <t>2.2.350.</t>
  </si>
  <si>
    <t>2.2.351.</t>
  </si>
  <si>
    <t>2.2.353.</t>
  </si>
  <si>
    <t>2.2.354.</t>
  </si>
  <si>
    <t>2.2.356.</t>
  </si>
  <si>
    <t>2.2.357.</t>
  </si>
  <si>
    <t>2.2.359.</t>
  </si>
  <si>
    <t>2.2.360.</t>
  </si>
  <si>
    <t>2.2.361.</t>
  </si>
  <si>
    <t>2.2.362.</t>
  </si>
  <si>
    <t>Договор 
купли-продажи б/н ,
счет-фактура
№245 от 19.12.1997</t>
  </si>
  <si>
    <t>Договор купли-продажи (купчая)
от 09.03..2006</t>
  </si>
  <si>
    <t>Унитарное муниципальное строительно-монтажное предприятие ПМК-1</t>
  </si>
  <si>
    <t>№1 от 06.07.2010</t>
  </si>
  <si>
    <t>Отдел образования Малоярослвецкой районной администрации муниципального района "Малоярославецкий район"</t>
  </si>
  <si>
    <t>№103 от 31.12.2002</t>
  </si>
  <si>
    <t xml:space="preserve">Школа 
с инженерными коммуникациями                             </t>
  </si>
  <si>
    <t xml:space="preserve">Здание
 лыжной базы  </t>
  </si>
  <si>
    <t>40:13:030904:821</t>
  </si>
  <si>
    <t xml:space="preserve">Земельный участок </t>
  </si>
  <si>
    <t>Аппарат для приготовления напитков</t>
  </si>
  <si>
    <t>Котел пищеварочный</t>
  </si>
  <si>
    <t>1.3.143.</t>
  </si>
  <si>
    <t>2.2.527.</t>
  </si>
  <si>
    <t>Системный блок+аппаратурно программный комплекс "Акорд"</t>
  </si>
  <si>
    <t>2.2.528.</t>
  </si>
  <si>
    <t>Сканер  EPSON GT -1500</t>
  </si>
  <si>
    <t>2.2.529.</t>
  </si>
  <si>
    <t>Телевизор "Шарп"</t>
  </si>
  <si>
    <t>Кондиционер</t>
  </si>
  <si>
    <t>2.2.531.</t>
  </si>
  <si>
    <t>2.2.532.</t>
  </si>
  <si>
    <t>2.2.533.</t>
  </si>
  <si>
    <t>40:13:130601:687</t>
  </si>
  <si>
    <t>40:13:180102:14</t>
  </si>
  <si>
    <t>Баня Прудки
(нежилое помещение)</t>
  </si>
  <si>
    <t>40:13:150403:152</t>
  </si>
  <si>
    <t>Здание котельной 
(нежилое)</t>
  </si>
  <si>
    <t>40:13:080604:1</t>
  </si>
  <si>
    <t>МОУ ДОД "Кудиновская детская музыкальная школа"</t>
  </si>
  <si>
    <t>МОУ ДОД "Центр внешкольной работы имени Героя Советского Союза Василия Петрова" Малоярославецкого района</t>
  </si>
  <si>
    <t>1.1.63.</t>
  </si>
  <si>
    <t>1.1.64.</t>
  </si>
  <si>
    <t>1.1.65.</t>
  </si>
  <si>
    <t>1.1.66.</t>
  </si>
  <si>
    <t>1.1.67.</t>
  </si>
  <si>
    <t>1.1.68.</t>
  </si>
  <si>
    <t>1.1.69.</t>
  </si>
  <si>
    <t>1.1.70.</t>
  </si>
  <si>
    <t>1.1.71.</t>
  </si>
  <si>
    <t>1.1.72.</t>
  </si>
  <si>
    <t>1.1.73.</t>
  </si>
  <si>
    <t>1.1.74.</t>
  </si>
  <si>
    <t>1.1.75.</t>
  </si>
  <si>
    <t>1.1.76.</t>
  </si>
  <si>
    <t>1.1.77.</t>
  </si>
  <si>
    <t>1.1.78.</t>
  </si>
  <si>
    <t>1.1.79.</t>
  </si>
  <si>
    <t>1.1.80.</t>
  </si>
  <si>
    <t>1.1.81.</t>
  </si>
  <si>
    <t>1.1.82.</t>
  </si>
  <si>
    <t>1.1.83.</t>
  </si>
  <si>
    <t>1.1.84.</t>
  </si>
  <si>
    <t>1.1.85.</t>
  </si>
  <si>
    <t>1.1.86.</t>
  </si>
  <si>
    <t>1.1.87.</t>
  </si>
  <si>
    <t>1.1.88.</t>
  </si>
  <si>
    <t>1.1.89.</t>
  </si>
  <si>
    <t>1.1.90.</t>
  </si>
  <si>
    <t>1.1.91.</t>
  </si>
  <si>
    <t>1.1.92.</t>
  </si>
  <si>
    <t>1.1.93.</t>
  </si>
  <si>
    <t>1.1.94.</t>
  </si>
  <si>
    <t>1.1.95.</t>
  </si>
  <si>
    <t>1.1.96.</t>
  </si>
  <si>
    <t>Здание котельной (школа)</t>
  </si>
  <si>
    <t>Решение Малого Совета Калужского областного Совета народных депутатов от 19.11.1992 №190</t>
  </si>
  <si>
    <t>Трактор МТЗ-80</t>
  </si>
  <si>
    <t>МДОУ детский сад
общеразвивающего вида с приоритетным осуществлением деятельности по физическому развитию детей "Светлячок"</t>
  </si>
  <si>
    <t>40:13:031104:1765</t>
  </si>
  <si>
    <t>Комплекс диагностический "Здоровый ребенок"</t>
  </si>
  <si>
    <t>Усилитель Peavey RV-1.3k</t>
  </si>
  <si>
    <t>40 №001064662
от 16.03.1999</t>
  </si>
  <si>
    <t>40:13:130602:271</t>
  </si>
  <si>
    <t xml:space="preserve">Земельный участок  </t>
  </si>
  <si>
    <t>ИНН - 4011006033
ОГРН - 1024000694618</t>
  </si>
  <si>
    <t>40 №000552851
от 16.12.2002</t>
  </si>
  <si>
    <t>Горелка Газовая ЕМ16-ЕД4 Р=20m №1</t>
  </si>
  <si>
    <t>Горелка газовая ЕМ16-ЕД4 Р=20 №2</t>
  </si>
  <si>
    <t>Установка NA- катионовая №2 кот.Кудиново</t>
  </si>
  <si>
    <t>Договор
№0137300017511000114-0205504-01
от 10.08.2011</t>
  </si>
  <si>
    <t>40:13:080601:6</t>
  </si>
  <si>
    <t>Автомобиль
ГАЗ-52</t>
  </si>
  <si>
    <t>Акт приема-передачи от  01.01.2001</t>
  </si>
  <si>
    <t>2.2.365.</t>
  </si>
  <si>
    <t>2.2.366.</t>
  </si>
  <si>
    <t>2.2.367.</t>
  </si>
  <si>
    <t>40:13:080604:23</t>
  </si>
  <si>
    <t>Договор аренды
от 20.02.2012 №31
УМП "Малоярославец-стройзаказчик"
(с03.04.2012 по 01.02.2060)</t>
  </si>
  <si>
    <t>40:13:080611:23</t>
  </si>
  <si>
    <t>Договор  №10-26 от 21.10.2014</t>
  </si>
  <si>
    <t>Сервер в комплекте</t>
  </si>
  <si>
    <t>Оборудование для кабинета географии</t>
  </si>
  <si>
    <t xml:space="preserve">Автоматизированное рабочее место </t>
  </si>
  <si>
    <t>Акт приема-
передачи
от 01.07.2001
№1</t>
  </si>
  <si>
    <t>Акт приема-
передачи
от 29.12.2007 №1</t>
  </si>
  <si>
    <t>Лесничный подъемник
для инвалидов 
LG 2004</t>
  </si>
  <si>
    <t>Унитарное муниципальное предприятие Муниципального района "Малоярославецкий район"  - "Редакция газеты "Маяк"</t>
  </si>
  <si>
    <t>249096 Калужская область  г.Малоярославец ул.Григория Соколова, 42</t>
  </si>
  <si>
    <t>40 №000552313</t>
  </si>
  <si>
    <t>№104 
от 28.03.2005</t>
  </si>
  <si>
    <t>ИНН -4011006001
ОГРН-1024000695443</t>
  </si>
  <si>
    <t>40 №000552519
от 27.12.2002</t>
  </si>
  <si>
    <t>Здание школы</t>
  </si>
  <si>
    <t>Обелиск к мемориальному комплексу</t>
  </si>
  <si>
    <t>ИНН - 4011008626
ОГРН - 1024000692473</t>
  </si>
  <si>
    <t>40 №001153243
от 03.03.2010</t>
  </si>
  <si>
    <t>МОУ Ильиская 
средняя общеобразовательная школа имени Подольских Курсантов</t>
  </si>
  <si>
    <t>Водопроводная сеть</t>
  </si>
  <si>
    <t>Тележка для подносов (53x37 см)</t>
  </si>
  <si>
    <t>Тележка для стаканов</t>
  </si>
  <si>
    <t>Интерактивная доска SMAPT BOARD</t>
  </si>
  <si>
    <t>Муниципальное образовательное учреждение дополнительного профессионального образования "Малоярославецкий информационно-методический центр"</t>
  </si>
  <si>
    <t>ИНН - 4011008672
ОГРН - 1024000694310</t>
  </si>
  <si>
    <t>40 №000552384
от 10.12.2002</t>
  </si>
  <si>
    <t>Программно-аппаратный комплекс AFS для кабинетов физики, химии, биологии.</t>
  </si>
  <si>
    <t>Токарно-винторезный МС-3 станок</t>
  </si>
  <si>
    <t>Акт приема передач №1 от 01.07.2001 г.</t>
  </si>
  <si>
    <t>Доска для информации интерактивная</t>
  </si>
  <si>
    <t>Топочное помещение L=6м</t>
  </si>
  <si>
    <t>Калужская обл. Малоярославецкий район д.Прудки</t>
  </si>
  <si>
    <t>Калужская обл. Малоярославецкий район с.Кудиново</t>
  </si>
  <si>
    <t xml:space="preserve">Хлораторная </t>
  </si>
  <si>
    <t>Калужская обл. Малоярославецкий район д.Митинка</t>
  </si>
  <si>
    <t>товарная накладная №316 от 31.10.2015</t>
  </si>
  <si>
    <t>Автомобиль 
Рено Логан</t>
  </si>
  <si>
    <t>40:13:010810:319</t>
  </si>
  <si>
    <t>40:13:010810:320</t>
  </si>
  <si>
    <t>Горелка котла WBG-140H №2</t>
  </si>
  <si>
    <t>Калужская обл.,Малоярославецкий р-н, д.Березовка</t>
  </si>
  <si>
    <t>Лингафонная система ЛКФ-102</t>
  </si>
  <si>
    <t>акт №72
от 26.12.2012</t>
  </si>
  <si>
    <t>Комплек оборудования для кабинета биологии</t>
  </si>
  <si>
    <t>накл.б/н
от 05.08.2010</t>
  </si>
  <si>
    <t>40 №000553327
от 28.11.2002</t>
  </si>
  <si>
    <t xml:space="preserve">Каменный флигель усадьбы Кудрявщевых,
стр.2 </t>
  </si>
  <si>
    <t>Помещение 
(пристройка)</t>
  </si>
  <si>
    <t>249080
Калужская область
Малоярославецкий район
п.Детчино
ул.Советская,6</t>
  </si>
  <si>
    <t>Нежилое помещение
(классные комнаты)</t>
  </si>
  <si>
    <t>40:13:010801:1607</t>
  </si>
  <si>
    <t>№
п/п</t>
  </si>
  <si>
    <t>Наименование 
недвижимого имущества</t>
  </si>
  <si>
    <t xml:space="preserve">Адрес
(местоположение)
недвижимого имущества
</t>
  </si>
  <si>
    <t xml:space="preserve">Кадастровый номер
недвижимого имущества
</t>
  </si>
  <si>
    <t>Балансовая</t>
  </si>
  <si>
    <t>Остаточная</t>
  </si>
  <si>
    <t>Кадастровая</t>
  </si>
  <si>
    <t xml:space="preserve">Основания
для включения в реестр
</t>
  </si>
  <si>
    <t xml:space="preserve">Основания
для исключения из реестра
</t>
  </si>
  <si>
    <t>Муниципальное дошкольное образовательное учреждение детский сад общеразвивающего вида с приоритетным осуществлением деятельности по физическому развитию детей "Золотые зернышки"</t>
  </si>
  <si>
    <t>ИНН - 4011019901
ОГРН - 1024000693232</t>
  </si>
  <si>
    <t>договор купли -продажи( договор поставки №13/12 от 26.09.2012 г.)</t>
  </si>
  <si>
    <t>Уличный 
игровой комплекс</t>
  </si>
  <si>
    <t>Горка Окошко 
ИСУ 06.08</t>
  </si>
  <si>
    <t>Тележка для подогрева и выдачи тарелок на ПО</t>
  </si>
  <si>
    <t>Тележка для подогрева и выдачи тарелок на 110</t>
  </si>
  <si>
    <t>Прилавок для подносов</t>
  </si>
  <si>
    <t>Электрощит с авт.защитой</t>
  </si>
  <si>
    <t>Интерактивная доска Smart Board с подставкой</t>
  </si>
  <si>
    <t>Автоматизированное рабочее место учителя для оснащения кабинета начальных классов</t>
  </si>
  <si>
    <t>40:13:030113:8</t>
  </si>
  <si>
    <t>Программно-аппаратный  цифровой измерительный комплекс учителя в составе: набор измерительного  комплекса и ноутбук</t>
  </si>
  <si>
    <t>договор купли- продажи (муниипальный контракт № АТ/33-100714 
от 10.07.2014 г.)</t>
  </si>
  <si>
    <t>Интерактивный комплекс "Экономный ДОУ"</t>
  </si>
  <si>
    <t>Договор поставки № 1089 от 01.09.2015</t>
  </si>
  <si>
    <t>40 №000874795</t>
  </si>
  <si>
    <t>40:13:160104:390</t>
  </si>
  <si>
    <t>40:13:160104:387</t>
  </si>
  <si>
    <t>40:13:160104:382</t>
  </si>
  <si>
    <t>40:13:160104:363</t>
  </si>
  <si>
    <t>40:13:160104:361</t>
  </si>
  <si>
    <t>40:13:160104:344</t>
  </si>
  <si>
    <t>40:13:070701:196</t>
  </si>
  <si>
    <t xml:space="preserve"> № 40-40-13/027/2014-065 от 15.12.2014</t>
  </si>
  <si>
    <t>40:13:120606:78</t>
  </si>
  <si>
    <t>введен в эксплуатацию 30.06.2009</t>
  </si>
  <si>
    <t>ПТС 
63 НО №491263
от10.10.2012</t>
  </si>
  <si>
    <t>ПТС
АА №063305</t>
  </si>
  <si>
    <t xml:space="preserve">ПТС 
63 КВ №598143
</t>
  </si>
  <si>
    <t>ПТС 
63 МХ №793943 
от 04.01.2010</t>
  </si>
  <si>
    <t>Сервер тип 2 
"Kraftway"</t>
  </si>
  <si>
    <t>№94 от 31.12.2002</t>
  </si>
  <si>
    <t>Муниципальное общеобразовательное учреждение Спас-Загорская средняя общеобразовательная школа</t>
  </si>
  <si>
    <t>№93 от 31.12.2002</t>
  </si>
  <si>
    <t xml:space="preserve">Муниципальное общеобразовательное учреждение Березовская средняя общеобразовательная школа </t>
  </si>
  <si>
    <t>Газопровод низкого давления из п/этил. Труб</t>
  </si>
  <si>
    <t>Газопровод выского давления, ГРПШ, газопровд низкого давления в д.Подосинки</t>
  </si>
  <si>
    <t>40:13:140702:80</t>
  </si>
  <si>
    <t>Газоснабжение "д.Панское 
Малоярославецкого района Калужской области"</t>
  </si>
  <si>
    <t>40:13:000000:1351</t>
  </si>
  <si>
    <t>№91 от 31.12.2002</t>
  </si>
  <si>
    <t>Наименование движимого имущества</t>
  </si>
  <si>
    <t>Камера холодильная</t>
  </si>
  <si>
    <t>Машина для резки хлеба</t>
  </si>
  <si>
    <t>Муниципальное дошкольное образовательное учреждение "Детский сад №1"Ромашка"</t>
  </si>
  <si>
    <t>Здание
детского сада №4
"Золотой ключик"</t>
  </si>
  <si>
    <t>МОУ ДО детей "Центр внешкольной работы имени Героя Советского Союза Василия Петрова" Малоярославецкого района</t>
  </si>
  <si>
    <t>Музыкальная  аппаратура в комплекте</t>
  </si>
  <si>
    <t>Машина стиральная</t>
  </si>
  <si>
    <t>Аппарат для варки гарнир</t>
  </si>
  <si>
    <t>Стиральная машина FSKO WMC 55 (с насосом)</t>
  </si>
  <si>
    <t>Весы</t>
  </si>
  <si>
    <t>Автоматизированное рабочее место учителя</t>
  </si>
  <si>
    <t>Система видеонаблюдения</t>
  </si>
  <si>
    <t>ИНН - 4011009482
ОГРН- 1024000693640</t>
  </si>
  <si>
    <t>Здание
детского сада</t>
  </si>
  <si>
    <t xml:space="preserve">МОУ  "Кудиновская средняя общеобразовательная школа" </t>
  </si>
  <si>
    <t>Забор 
металлический</t>
  </si>
  <si>
    <t>договор купли- продажи (муниипальный контракт № 02-0683 от 09.06.2014 г.)</t>
  </si>
  <si>
    <t>Пандус ЗАГС</t>
  </si>
  <si>
    <t>40:13:031101:2107</t>
  </si>
  <si>
    <t xml:space="preserve">МОУ Ерденевская средняя общеобразовательная  школа </t>
  </si>
  <si>
    <t xml:space="preserve">МОУ Ерденевская 
средняя общеобразовательная  школа </t>
  </si>
  <si>
    <t>2.1.5.</t>
  </si>
  <si>
    <t xml:space="preserve">
ИНН - 4011008305
ОГРН - 1024000694789</t>
  </si>
  <si>
    <t>Интерактивная доска smart board</t>
  </si>
  <si>
    <t>ТН №206 от 29.12.2011г.</t>
  </si>
  <si>
    <t>Стойка барная угловая внешняя 817x817x1130</t>
  </si>
  <si>
    <t>24909,
 Калужская область, г.Малоярославец ул.Радищева, д. 8а</t>
  </si>
  <si>
    <t>249062
Калужская область, Малоярославецкий район, с.Ильинское, микрорайон им.50-летия СССР, д.19</t>
  </si>
  <si>
    <t>40:13:080604:54</t>
  </si>
  <si>
    <t>МДОУ детский сад 
"Медвежонок"</t>
  </si>
  <si>
    <t>Здание котельной, гараж (школа)</t>
  </si>
  <si>
    <t>Аппарат для приготовления и раздачи кофе, моло</t>
  </si>
  <si>
    <t>Комплект медицинского оборудования для общеобразовательных учреждений</t>
  </si>
  <si>
    <t>Набор закрываемых шкафов</t>
  </si>
  <si>
    <t>Печь эл.пароварочная (кол-во емк.12x1/1</t>
  </si>
  <si>
    <t xml:space="preserve">259096
Калужская область
г.Малоярославец
ул. Первомайская,5 </t>
  </si>
  <si>
    <t>Школьное здание (детский дом)</t>
  </si>
  <si>
    <t>МДОУ детский сад по физическому развитию детей "Золотые зернышки"</t>
  </si>
  <si>
    <t>Холодильник камера низкотемпературная 
КХН-6.6 (без агрегата)</t>
  </si>
  <si>
    <t>Пароварочный конвекторный аппарат электрический кухонный тип ПКА 6-1/1ВМ</t>
  </si>
  <si>
    <t>Машина кухонная универсальная
 типа УКМ-П</t>
  </si>
  <si>
    <t>Сковорода электрическая секционная
Модулированная с наклоняемой чашей типа СЭСМ</t>
  </si>
  <si>
    <t xml:space="preserve">Борцовский
 ковер трехцветный </t>
  </si>
  <si>
    <t>Договор 
03373000661160000007
от 26.05.2016</t>
  </si>
  <si>
    <t>249064,
  Калужская область, Малоярославецкий район, д.Панское</t>
  </si>
  <si>
    <t>Котел электрический</t>
  </si>
  <si>
    <t xml:space="preserve">Товарная накладная №503 от 11.11.2016
</t>
  </si>
  <si>
    <t>Сети электроснабжения Компл.застройка с.Кудиново</t>
  </si>
  <si>
    <t>Шкаф холодильный "АРИАДА" R1400М</t>
  </si>
  <si>
    <t xml:space="preserve">Основания
для исключения
 из реестра
</t>
  </si>
  <si>
    <t xml:space="preserve">Водонагревательный котел марки Bosh
UT-L 34 5200 KW, 6 bar </t>
  </si>
  <si>
    <t>Горелка марки CIB  UNIGAS R520A 
M-.PR.S.RU.A.8.65.EA</t>
  </si>
  <si>
    <t>2.2.525.</t>
  </si>
  <si>
    <t>2.2.526.</t>
  </si>
  <si>
    <t>2.2.88.</t>
  </si>
  <si>
    <t>2.2.89.</t>
  </si>
  <si>
    <t>2.2.90.</t>
  </si>
  <si>
    <t>2.2.91.</t>
  </si>
  <si>
    <t>2.2.92.</t>
  </si>
  <si>
    <t>2.2.93.</t>
  </si>
  <si>
    <t>2.2.94.</t>
  </si>
  <si>
    <t>2.2.95.</t>
  </si>
  <si>
    <t>2.2.96.</t>
  </si>
  <si>
    <t>2.2.97.</t>
  </si>
  <si>
    <t>2.2.98.</t>
  </si>
  <si>
    <t>2.2.99.</t>
  </si>
  <si>
    <t>2.2.100.</t>
  </si>
  <si>
    <t>2.2.101.</t>
  </si>
  <si>
    <t>2.2.102.</t>
  </si>
  <si>
    <t>2.2.103.</t>
  </si>
  <si>
    <t xml:space="preserve">Цифровая лаборотория учащихся по физике </t>
  </si>
  <si>
    <t>акт №73
от 26.12.2012</t>
  </si>
  <si>
    <t>Оборудование для организации дистанц.обучения (сервер,монитор Beng,сет.фильтр)</t>
  </si>
  <si>
    <t>Кабинет физики</t>
  </si>
  <si>
    <t>накладная № 108
от 28.05.2007</t>
  </si>
  <si>
    <t>249094, Калужская обл., г.Малоярославец, 
ул. Российских Газовиков, д.1</t>
  </si>
  <si>
    <t xml:space="preserve"> ИНН - 4011009080
ОГРН - 1024000694574</t>
  </si>
  <si>
    <t>МОУ средняя 
общеобразовательная школа №4 г.Малоярославца</t>
  </si>
  <si>
    <t>Сети газовые уличные 
п.Спас-Загорье</t>
  </si>
  <si>
    <t>40:13:000000:1345</t>
  </si>
  <si>
    <t xml:space="preserve">Газопроводные фасадные 16-ти кв. жилого дома п.Спас-Загорье </t>
  </si>
  <si>
    <t>92 п.м.</t>
  </si>
  <si>
    <t>Договор аренды 
027/13 от 22.02.2013</t>
  </si>
  <si>
    <t>Арендатор 
ООО "Техномаш"
(договор аренды 
027/13 от 22.02.2013
сроком на 5 лет)
дейст.до 20.02.18</t>
  </si>
  <si>
    <t>ГРС Недельное</t>
  </si>
  <si>
    <t>Фасадные газопроводы
 к 6-ти 2-х этажным жилым домам д.Прудки</t>
  </si>
  <si>
    <t>40:13:030709:1010</t>
  </si>
  <si>
    <t>Котельная п.Оболенское
(пуско-наладочные работы)</t>
  </si>
  <si>
    <t>Муниципальное общеобразовательное учреждение средняя общеобразовательная школа №2 г.Малоярославца имени А.Н.Радищева</t>
  </si>
  <si>
    <t>Муниципальное общеобразовательное учреждение "Средняя общеобразовательная школа №4 г.Малоярославца</t>
  </si>
  <si>
    <t>40:13:010802:40</t>
  </si>
  <si>
    <t>40:13:010801:791</t>
  </si>
  <si>
    <t>Система АПС и оповещени людей о пожаре в здании Гимназии</t>
  </si>
  <si>
    <t>Муниципальное общеобразовательное учреждение основная общеобразовательная школа №3 г.Малоярославца</t>
  </si>
  <si>
    <t>Резервуар чистой воды 250 м.куб.</t>
  </si>
  <si>
    <t xml:space="preserve">Сети телефонизации Котельная </t>
  </si>
  <si>
    <t>МОУ Торбеевская основная общеобразовательная школа</t>
  </si>
  <si>
    <t>40:13:030707:587</t>
  </si>
  <si>
    <t>40:13:030707:585</t>
  </si>
  <si>
    <t>40:13:030707:588</t>
  </si>
  <si>
    <t>40:13:030707:589</t>
  </si>
  <si>
    <t>40:13:120205:1276</t>
  </si>
  <si>
    <t>ИНН - 4011016031
ОГРН - 1054001009590</t>
  </si>
  <si>
    <t>ИНН - 4011009700
ОГРН - 1024000694420</t>
  </si>
  <si>
    <t>Хозяйство водопроводно-канализационное д.Афанасово</t>
  </si>
  <si>
    <t>40:13:010802:5</t>
  </si>
  <si>
    <t>Занавес с электрическим приводом</t>
  </si>
  <si>
    <t>Барная стойка "Рома" (голубого цвета)</t>
  </si>
  <si>
    <t>инв. №  000000000000362      год ввода в 
эксплуатацию 1995</t>
  </si>
  <si>
    <t>инв. №  000000000000363      год ввода в 
эксплуатацию 1995</t>
  </si>
  <si>
    <t>инв. № 100000000000103      год ввода в 
эксплуатацию 1964</t>
  </si>
  <si>
    <t>инв. № 100000000000358       год ввода в 
эксплуатацию 1985</t>
  </si>
  <si>
    <t xml:space="preserve">инв. № 000000000000452       год постройки 2011
</t>
  </si>
  <si>
    <t>40:13:130202:55</t>
  </si>
  <si>
    <t>40:13:150404:94</t>
  </si>
  <si>
    <t>40:13:100403:106</t>
  </si>
  <si>
    <t>ВАЗ 21070</t>
  </si>
  <si>
    <t>УМ СМП ПМК-1</t>
  </si>
  <si>
    <t>ГАЗ 3102 Волга</t>
  </si>
  <si>
    <t>Ударные инструменты ТАМА</t>
  </si>
  <si>
    <t>Мобильный лесничный подъемник на гусеничном ходу LG2004</t>
  </si>
  <si>
    <t>Муниципальный контракт №25/2010 от 30.12.2010г.</t>
  </si>
  <si>
    <t>Дежа откатная дополнительная</t>
  </si>
  <si>
    <t>40 №000552396
от 15.12.2002</t>
  </si>
  <si>
    <t>40 №000552197
от 12.11.2002</t>
  </si>
  <si>
    <t>Блочно-модульный узел учета тепла УУТЭМ №2</t>
  </si>
  <si>
    <t>Анализатор
 Флюорат 02-М</t>
  </si>
  <si>
    <t>Калужская обл. Малоярославецкий р-н, д.Березовка</t>
  </si>
  <si>
    <t>Газосчетчик СГ</t>
  </si>
  <si>
    <t>Бак аккумуляторный ГВС</t>
  </si>
  <si>
    <t>Бак аккумуляторный ТС</t>
  </si>
  <si>
    <t>Бак деаэратора</t>
  </si>
  <si>
    <t>Газоанализатор Газотест с газ.зондом, фильтр вн.оч.</t>
  </si>
  <si>
    <t>40:13:070905:26</t>
  </si>
  <si>
    <t>40:13:170206:6</t>
  </si>
  <si>
    <t>40:13:160704:223</t>
  </si>
  <si>
    <t>Рояль "Имлер"</t>
  </si>
  <si>
    <t>Усилительный 
комплект</t>
  </si>
  <si>
    <t>Видеопроэктор 
"Санго"</t>
  </si>
  <si>
    <t>Кинофильм 
"Золотое кольцо"</t>
  </si>
  <si>
    <t>Система видеонаблюдение</t>
  </si>
  <si>
    <t>Договор аренды 
от 20.02.2012 №29
УМП "Малоярославец
стройзаказчик"
(на 49 лет)</t>
  </si>
  <si>
    <t xml:space="preserve">40:13:170502:10
</t>
  </si>
  <si>
    <t xml:space="preserve">объем 2400 куб.м.,
год постройки 1968
</t>
  </si>
  <si>
    <t>1.4.129</t>
  </si>
  <si>
    <t>1.1.16.</t>
  </si>
  <si>
    <t>1.1.17.</t>
  </si>
  <si>
    <t>Система  пожарной сигнализации</t>
  </si>
  <si>
    <t>Дом жилой 12 квартирный 
ул.Советская
 (ремонт кровли)</t>
  </si>
  <si>
    <t>Миксер с опрокидывающейся емкостью</t>
  </si>
  <si>
    <t>Маршрутизатор 1841</t>
  </si>
  <si>
    <t>Сухой бассейн с шариками</t>
  </si>
  <si>
    <t>Договор 
купли-продажи 
от 07.04.1997 № 1</t>
  </si>
  <si>
    <t xml:space="preserve">Вент.каналы 
жилых домов  </t>
  </si>
  <si>
    <t>ПТС
63 МС №383829
от25.09.2008</t>
  </si>
  <si>
    <t>Газопровод подземный 
из п/этил. Труб
по д. Ратманово</t>
  </si>
  <si>
    <t>протяженность 
1 429 п.м.</t>
  </si>
  <si>
    <t>протяженность
939 п.м.</t>
  </si>
  <si>
    <t>Газопровод уличный с.Оболенское ул.Центральная
(левая сторона)</t>
  </si>
  <si>
    <t>протяженность
1017,15 п.м.</t>
  </si>
  <si>
    <t xml:space="preserve">Итого по реестру муниципального недвижимого имущества 
муниципального района «Малоярославецкий район» </t>
  </si>
  <si>
    <t>1.3.93.</t>
  </si>
  <si>
    <t>1.3.94.</t>
  </si>
  <si>
    <t>1.3.103.</t>
  </si>
  <si>
    <t>1.3.104.</t>
  </si>
  <si>
    <t>1.3.105.</t>
  </si>
  <si>
    <t>1.3.106.</t>
  </si>
  <si>
    <t>1.3.107.</t>
  </si>
  <si>
    <t>1.3.108.</t>
  </si>
  <si>
    <t>1.3.109.</t>
  </si>
  <si>
    <t>1.3.110.</t>
  </si>
  <si>
    <t>1.3.111.</t>
  </si>
  <si>
    <t>1.3.112.</t>
  </si>
  <si>
    <t>1.3.113.</t>
  </si>
  <si>
    <t>1.3.114.</t>
  </si>
  <si>
    <t>1.3.115.</t>
  </si>
  <si>
    <t>1.3.116.</t>
  </si>
  <si>
    <t>1.3.117.</t>
  </si>
  <si>
    <t>1.3.118.</t>
  </si>
  <si>
    <t>1.3.119.</t>
  </si>
  <si>
    <t>1.3.120.</t>
  </si>
  <si>
    <t>1.3.121.</t>
  </si>
  <si>
    <t>1.3.122.</t>
  </si>
  <si>
    <t>1.3.123.</t>
  </si>
  <si>
    <t>1.3.124.</t>
  </si>
  <si>
    <t>1.3.126.</t>
  </si>
  <si>
    <t>1.3.127.</t>
  </si>
  <si>
    <t>1.3.128.</t>
  </si>
  <si>
    <t>1.3.129.</t>
  </si>
  <si>
    <t>1.3.130.</t>
  </si>
  <si>
    <t>1.3.131.</t>
  </si>
  <si>
    <t>1.3.132.</t>
  </si>
  <si>
    <t>1.3.133.</t>
  </si>
  <si>
    <t>1.3.134.</t>
  </si>
  <si>
    <t>Водопровод наружный
 (Спас-Суходревской школы)</t>
  </si>
  <si>
    <t>Автодорога подъездная 
ТБО д.Локонское</t>
  </si>
  <si>
    <t>40 №001246691
от 04.05.2000</t>
  </si>
  <si>
    <t>249094, Калужская обл., г.Малоярославец, ул. Российских Газовиков, д.1</t>
  </si>
  <si>
    <t>40:13:030904:822</t>
  </si>
  <si>
    <t>40:13:010810:123</t>
  </si>
  <si>
    <t>Картофелечистка</t>
  </si>
  <si>
    <t>ИНН-4011010079
ОГРН - 1024000694827</t>
  </si>
  <si>
    <t>Кирпичное здание 
котельной №1</t>
  </si>
  <si>
    <t>Тепловые сети</t>
  </si>
  <si>
    <t>Блочная котельная</t>
  </si>
  <si>
    <t>40:13:050101:492</t>
  </si>
  <si>
    <t>40:13:090711:6</t>
  </si>
  <si>
    <t>1.1.137.</t>
  </si>
  <si>
    <t>1.1.138.</t>
  </si>
  <si>
    <t>1.3.4.</t>
  </si>
  <si>
    <t>1.3.6.</t>
  </si>
  <si>
    <t>1.3.7.</t>
  </si>
  <si>
    <t>1.3.8.</t>
  </si>
  <si>
    <t>1.3.12.</t>
  </si>
  <si>
    <t>1.3.14.</t>
  </si>
  <si>
    <t>1.3.15.</t>
  </si>
  <si>
    <t>1.3.16.</t>
  </si>
  <si>
    <t>1.3.17.</t>
  </si>
  <si>
    <t>1.3.20.</t>
  </si>
  <si>
    <t>1.3.21.</t>
  </si>
  <si>
    <t>1.3.23.</t>
  </si>
  <si>
    <t>1.3.24.</t>
  </si>
  <si>
    <t>1.3.25.</t>
  </si>
  <si>
    <t>1.3.26.</t>
  </si>
  <si>
    <t>1.3.28.</t>
  </si>
  <si>
    <t>1.3.29.</t>
  </si>
  <si>
    <t>1.3.30.</t>
  </si>
  <si>
    <t>1.3.31.</t>
  </si>
  <si>
    <t>1.3.32.</t>
  </si>
  <si>
    <t>1.3.33.</t>
  </si>
  <si>
    <t>1.3.36.</t>
  </si>
  <si>
    <t>1.3.45.</t>
  </si>
  <si>
    <t>1.3.46.</t>
  </si>
  <si>
    <t>1.3.50.</t>
  </si>
  <si>
    <t>1.3.51.</t>
  </si>
  <si>
    <t>1.3.52.</t>
  </si>
  <si>
    <t>1.3.55.</t>
  </si>
  <si>
    <t>1.3.59.</t>
  </si>
  <si>
    <t>1.3.61.</t>
  </si>
  <si>
    <t>1.3.62.</t>
  </si>
  <si>
    <t>1.3.67.</t>
  </si>
  <si>
    <t>1.3.69.</t>
  </si>
  <si>
    <t>1.3.72.</t>
  </si>
  <si>
    <t>1.3.75.</t>
  </si>
  <si>
    <t>1.3.77.</t>
  </si>
  <si>
    <t>1.3.81.</t>
  </si>
  <si>
    <t>1.3.84.</t>
  </si>
  <si>
    <t>1.3.85.</t>
  </si>
  <si>
    <t>1.3.86.</t>
  </si>
  <si>
    <t>1.3.87.</t>
  </si>
  <si>
    <t>1.3.89.</t>
  </si>
  <si>
    <t>1.3.90.</t>
  </si>
  <si>
    <t>1.3.91.</t>
  </si>
  <si>
    <t>Плита ЭП 6 ЖШ</t>
  </si>
  <si>
    <t>Договор №33/Б 
от17.12.2015
ООО"Майт"</t>
  </si>
  <si>
    <t xml:space="preserve">                                                                                                     Муниципальные предприятия 2</t>
  </si>
  <si>
    <t>№75 от 28.02.2000</t>
  </si>
  <si>
    <t>40:13:180405:124</t>
  </si>
  <si>
    <t>1.1.28.</t>
  </si>
  <si>
    <t>Теплотрасса протяженность 
2 км.</t>
  </si>
  <si>
    <t>Артезианская скважина</t>
  </si>
  <si>
    <t>40:13:031009:2049</t>
  </si>
  <si>
    <t xml:space="preserve">МОУ средняя общеобразовательная школа №4 
г.Малоярославца </t>
  </si>
  <si>
    <t>инв. № 0751610570       для учебного процесса</t>
  </si>
  <si>
    <t>инв. № 0750410154       для учебного процесса</t>
  </si>
  <si>
    <t>инв. № 0750410071       для учебного процесса</t>
  </si>
  <si>
    <t>инв. № 0750410144       для учебного процесса</t>
  </si>
  <si>
    <t>Акт приема передач №1 от 29.12.2007 г.</t>
  </si>
  <si>
    <t>Шкаф отстойник для пекарской печи</t>
  </si>
  <si>
    <t>Тренажер "Максим" (манекен) II-01</t>
  </si>
  <si>
    <t>Муниципальное казенное общеобразовательное учреждение "Панская основная общеобразовательная школа-интернат"</t>
  </si>
  <si>
    <t>Основания 
и дата исключения 
из Реестра</t>
  </si>
  <si>
    <t>Миксер планитарный</t>
  </si>
  <si>
    <t>Акт №А0000062 от 17.12.2014г.</t>
  </si>
  <si>
    <t>№77 от 28.12.2000</t>
  </si>
  <si>
    <t>Коллекторы для 
осушения территории</t>
  </si>
  <si>
    <t xml:space="preserve"> МОУ средняя 
общеобразоватеьная школа №2 г.Малоярославца имени А.Н. Радищева</t>
  </si>
  <si>
    <t xml:space="preserve"> 40:13:030709:5</t>
  </si>
  <si>
    <t>40 №000552852
от 05.12.2002</t>
  </si>
  <si>
    <t>40 №0005524354
от 18.12.2002</t>
  </si>
  <si>
    <t>40 №000552473
от 18.12.2002</t>
  </si>
  <si>
    <t>40 №000553897
от 28.11.2005</t>
  </si>
  <si>
    <t>40 №000552393
от 10.12.2002</t>
  </si>
  <si>
    <t>40 №000870873
от 28.04.2007</t>
  </si>
  <si>
    <t>40 №000552490
от 13.03.2006</t>
  </si>
  <si>
    <t>№86 от 30.12.2002</t>
  </si>
  <si>
    <t>Муниципальное общеобразовательное учреждение Ильиская средняя общеобразовательная школа имени Подольских Курсантов</t>
  </si>
  <si>
    <t>40:13:030707:586</t>
  </si>
  <si>
    <t>1.4.62.</t>
  </si>
  <si>
    <t>1.4.63.</t>
  </si>
  <si>
    <t>1.4.64.</t>
  </si>
  <si>
    <t>1.4.65.</t>
  </si>
  <si>
    <t>1.4.66.</t>
  </si>
  <si>
    <t>1.4.71.</t>
  </si>
  <si>
    <t>1.4.73.</t>
  </si>
  <si>
    <t>1.4.74.</t>
  </si>
  <si>
    <t>40:13:160104:12</t>
  </si>
  <si>
    <t>249080, 
Калужская область, Малоярославецкий район, с.Детчино, ул.Калинина д.71</t>
  </si>
  <si>
    <t>249091,
 Калужская область, г.Малоярославец ул.Радищева, д. 8а</t>
  </si>
  <si>
    <t>249096,
Калужская область г.Малоярославец ул.Московская, 29</t>
  </si>
  <si>
    <t>249054, 
Калужская обл., Малоярославецкий р-н, 
д.Степичево, ул.Лесная,39</t>
  </si>
  <si>
    <t xml:space="preserve">Типовой комплекс учебно-методического инструментария для обучения с детьми
</t>
  </si>
  <si>
    <t xml:space="preserve">инв. № 000000200047  пособия  и литература для обучения детей дошкольного возраста
</t>
  </si>
  <si>
    <t xml:space="preserve">Коррекционно-развивающий програмный комплекс </t>
  </si>
  <si>
    <t>инв. № 160900000034</t>
  </si>
  <si>
    <t xml:space="preserve">МДОУ детский сад комбинированного вида № 5 "Солнышко"        </t>
  </si>
  <si>
    <t>2.2.566.</t>
  </si>
  <si>
    <t>Интерактивный стол</t>
  </si>
  <si>
    <t xml:space="preserve">инв. № 10104220664     для учебных целей
</t>
  </si>
  <si>
    <t xml:space="preserve">инв. № 10104220586     для учебных целей
</t>
  </si>
  <si>
    <t xml:space="preserve">инв. № 10104220587     для учебных целей
</t>
  </si>
  <si>
    <t xml:space="preserve">инв. № 10104220588     для учебных целей
</t>
  </si>
  <si>
    <t xml:space="preserve">инв. № 10104194300     для учебных целей
</t>
  </si>
  <si>
    <t xml:space="preserve">инв. № 10104219971     для учебных целей
</t>
  </si>
  <si>
    <t xml:space="preserve">инв. № 10104094000      для учебных целей
</t>
  </si>
  <si>
    <t xml:space="preserve">инв. № 10104096600      для учебных целей
</t>
  </si>
  <si>
    <t xml:space="preserve">инв. № 10104114700     лля учебных целей
</t>
  </si>
  <si>
    <t>40:13:080605:516</t>
  </si>
  <si>
    <t>40:13:030324:1036</t>
  </si>
  <si>
    <t>40:13:031009:2028</t>
  </si>
  <si>
    <t>Договор
 купли-продажи 
от 25.07.2011</t>
  </si>
  <si>
    <t>40:13:100403:176</t>
  </si>
  <si>
    <t>40:13:050101:94</t>
  </si>
  <si>
    <t>40:13:080604:25</t>
  </si>
  <si>
    <t>40:13:010801:2037</t>
  </si>
  <si>
    <t>40:13:010802:96</t>
  </si>
  <si>
    <t>ИНН-4011008880
ОГРН-1024000693090</t>
  </si>
  <si>
    <t>Атракцион с вращением вокруг гориз.оси "Кувшинка"</t>
  </si>
  <si>
    <t>договор купли-продажи (договор поставки № 054 от 23.12.2013 г.)</t>
  </si>
  <si>
    <t xml:space="preserve">Гусеничный подъемник LG 2004
 </t>
  </si>
  <si>
    <t>№116 от 01.09.2008</t>
  </si>
  <si>
    <t>Муниципальное общеобразовательное учреждение Гимназия города Малоярославца</t>
  </si>
  <si>
    <t xml:space="preserve">МКОУ "Панская 
основная общеобразовательная школа-интернат" </t>
  </si>
  <si>
    <t>ИНН - 4011009274
ОГРН - 1024000692616</t>
  </si>
  <si>
    <t>40:13:030113:1025</t>
  </si>
  <si>
    <t>40:13:020305:207</t>
  </si>
  <si>
    <t>40:13:020305:214</t>
  </si>
  <si>
    <t>40:13:020305:219</t>
  </si>
  <si>
    <t xml:space="preserve">МОУ Ерденевская средняя общеобразовательная школа </t>
  </si>
  <si>
    <t>МДОУ детский сад комбинированного вида "Солнышко"</t>
  </si>
  <si>
    <t xml:space="preserve">Здание </t>
  </si>
  <si>
    <t>40:13:060211:120</t>
  </si>
  <si>
    <t>249096,
Калужская область,                
 г. Малоярославец, 
п.Ленина, 1</t>
  </si>
  <si>
    <t>40:13:031001:1016</t>
  </si>
  <si>
    <t>249096,
Калужская область,                
 г. Малоярославец, 
ул.Московская,7</t>
  </si>
  <si>
    <t>Земельный участок 
(полигон)</t>
  </si>
  <si>
    <t>Аккумуляторные баки</t>
  </si>
  <si>
    <t>Калужская обл., Малоярославецкий р-н., с.Детчино</t>
  </si>
  <si>
    <t>Цифровая лаборатория учащегося по физике( 13 наборов измерительного комплекса )</t>
  </si>
  <si>
    <t>2.2.1.</t>
  </si>
  <si>
    <t>2.2.3.</t>
  </si>
  <si>
    <t>Стенка-витрина задняя для установки кофеварки</t>
  </si>
  <si>
    <t>2.2.182.</t>
  </si>
  <si>
    <t>2.2.184.</t>
  </si>
  <si>
    <t>2.2.185.</t>
  </si>
  <si>
    <t>Автомобиль
ВАЗ 11174</t>
  </si>
  <si>
    <t>Автобус
КАВЗ-397652</t>
  </si>
  <si>
    <t>Автоматизированное рабочее место ученика</t>
  </si>
  <si>
    <t>Извещатель дымовой радиокальный</t>
  </si>
  <si>
    <t>Здание детского сада №6 "Синяя птица"</t>
  </si>
  <si>
    <t>Станок токарный 
по металлу</t>
  </si>
  <si>
    <t>Станок ФСШ-1</t>
  </si>
  <si>
    <t>Экран</t>
  </si>
  <si>
    <t>Здание-мастерская кирпичная 
(на полигоне)</t>
  </si>
  <si>
    <t>40:13:031104:1764</t>
  </si>
  <si>
    <t xml:space="preserve">Здание 
административное </t>
  </si>
  <si>
    <t>Гараж</t>
  </si>
  <si>
    <t xml:space="preserve">Цех 
вулканизационный 
и склад </t>
  </si>
  <si>
    <t>40:13:010810:353</t>
  </si>
  <si>
    <t>40:13:010810:352</t>
  </si>
  <si>
    <t>Сеть водопровода с.Кудиново
Компл.комп.застройка с.Кудиново</t>
  </si>
  <si>
    <t>№90 от 31.12.2002</t>
  </si>
  <si>
    <t xml:space="preserve">Муниципальное общеобразовательное учреждение Ерденевская средняя общеобразовательная  школа </t>
  </si>
  <si>
    <t>ЗИЛ-431410</t>
  </si>
  <si>
    <t>Нива Шеврале</t>
  </si>
  <si>
    <t>Программно-аппаратный цифровой измерительный комплекс учителя физики</t>
  </si>
  <si>
    <t>Акт №68
от 26.12.2012</t>
  </si>
  <si>
    <t>Автоматизированное 
рабочее место учителя</t>
  </si>
  <si>
    <t>Стрелковый тренажерный 
компекс БОЕЦ</t>
  </si>
  <si>
    <t>Накладная №112
от 25.05.2012</t>
  </si>
  <si>
    <t>Стоматологическая установка Premier</t>
  </si>
  <si>
    <t>Накладная 
от 11.08.2014</t>
  </si>
  <si>
    <t>Акт от 01.11.2002</t>
  </si>
  <si>
    <t>Квартира</t>
  </si>
  <si>
    <t>№124 от 02.02.2009</t>
  </si>
  <si>
    <t>МДОУ детский сад
 общеразвивающего вида с приоритетным осуществлением деятельности по физическому развитию детей №2"Рябинка"</t>
  </si>
  <si>
    <t>Теплосеть</t>
  </si>
  <si>
    <t>249096 
Калужская область
 г. Малоярославец пл.Маршала 
Жукова, д. 3</t>
  </si>
  <si>
    <t>249096
 Калужская область г.Малоярославец ул.Кутузова, д. 73</t>
  </si>
  <si>
    <t>Котел  водогрейный КВ-ГМ-1,0-115 Н №2 кот. Березовка</t>
  </si>
  <si>
    <t>Сеть наружная газопровода п.Кудиново</t>
  </si>
  <si>
    <t>40:13:070701:59</t>
  </si>
  <si>
    <t>40:13:070701:63</t>
  </si>
  <si>
    <t>Портативный лингафонный кабинет "Диалог-М" на 16 мест</t>
  </si>
  <si>
    <t>Товарная накладная Кл00007578 от 23.08.2013</t>
  </si>
  <si>
    <t>Калужская обл.,Малоярославецкий р-н, с.Кудиново</t>
  </si>
  <si>
    <t>НасосNM 100/200 ВЕ №1</t>
  </si>
  <si>
    <t>Частотный преобразователь Е2-8300-050Н1 №1</t>
  </si>
  <si>
    <t>Частотный преобразователь Е2-8300-050Н1 №2</t>
  </si>
  <si>
    <t>Прибор измерительный КОМАП 3760 EBI</t>
  </si>
  <si>
    <t>2.2.538.</t>
  </si>
  <si>
    <t>2.2.539.</t>
  </si>
  <si>
    <t>2.2.540.</t>
  </si>
  <si>
    <t>2.2.541.</t>
  </si>
  <si>
    <t>2.2.542.</t>
  </si>
  <si>
    <t>2.2.543.</t>
  </si>
  <si>
    <t>2.2.544.</t>
  </si>
  <si>
    <t>2.2.546.</t>
  </si>
  <si>
    <t>2.2.547.</t>
  </si>
  <si>
    <t>2.2.548.</t>
  </si>
  <si>
    <t>2.2.549.</t>
  </si>
  <si>
    <t>2.2.550.</t>
  </si>
  <si>
    <t>2.2.551.</t>
  </si>
  <si>
    <t>2.2.552.</t>
  </si>
  <si>
    <t>2.2.553.</t>
  </si>
  <si>
    <t>Баня</t>
  </si>
  <si>
    <t>Здание водокачки</t>
  </si>
  <si>
    <t xml:space="preserve">Свинарник </t>
  </si>
  <si>
    <t xml:space="preserve">Теплица </t>
  </si>
  <si>
    <t>40:13:030309:503</t>
  </si>
  <si>
    <t>МДОУ детский сад
 "Медвежонок"</t>
  </si>
  <si>
    <t>Муниципальное дошкольное образовательное учреждение детский садобщеразвивающего вида с приоритетным осуществлением деятельности по физическому развитию детей "Светлячок"</t>
  </si>
  <si>
    <t>249061
 Калужская область, Малоярославецкий район, с.Кудиново, ул.Пионерская,25</t>
  </si>
  <si>
    <t>ИНН- 4011009475
ОГРН - 1024000694486</t>
  </si>
  <si>
    <t>249061,
 Калужская область, Малоярославецкий район, с.Кудиново, ул.Пионерская,25</t>
  </si>
  <si>
    <t>2.2.130.</t>
  </si>
  <si>
    <t>2.2.132.</t>
  </si>
  <si>
    <t>2.2.133.</t>
  </si>
  <si>
    <t>2.2.134.</t>
  </si>
  <si>
    <t>2.2.135.</t>
  </si>
  <si>
    <t>2.2.136.</t>
  </si>
  <si>
    <t>2.2.137.</t>
  </si>
  <si>
    <t>2.2.138.</t>
  </si>
  <si>
    <t>2.2.139.</t>
  </si>
  <si>
    <t>2.2.140.</t>
  </si>
  <si>
    <t>2.2.141.</t>
  </si>
  <si>
    <t>2.2.142.</t>
  </si>
  <si>
    <t>2.2.143.</t>
  </si>
  <si>
    <t>2.2.144.</t>
  </si>
  <si>
    <t>2.2.145.</t>
  </si>
  <si>
    <t>2.2.146.</t>
  </si>
  <si>
    <t>2.2.147.</t>
  </si>
  <si>
    <t>2.2.148.</t>
  </si>
  <si>
    <t>2.2.149.</t>
  </si>
  <si>
    <t>2.2.150.</t>
  </si>
  <si>
    <t>2.2.151.</t>
  </si>
  <si>
    <t>2.2.152.</t>
  </si>
  <si>
    <t>2.2.153.</t>
  </si>
  <si>
    <t>2.2.154.</t>
  </si>
  <si>
    <t>2.2.155.</t>
  </si>
  <si>
    <t>2.2.156.</t>
  </si>
  <si>
    <t>2.2.157.</t>
  </si>
  <si>
    <t>2.2.158.</t>
  </si>
  <si>
    <t>2.2.159.</t>
  </si>
  <si>
    <t>2.2.160.</t>
  </si>
  <si>
    <t>2.2.161.</t>
  </si>
  <si>
    <t>2.2.162.</t>
  </si>
  <si>
    <t>2.2.163.</t>
  </si>
  <si>
    <t>2.2.164.</t>
  </si>
  <si>
    <t>2.2.165.</t>
  </si>
  <si>
    <t>2.2.166.</t>
  </si>
  <si>
    <t>Муниципальное дошкольное образовательное учреждение детский сад общеразвивающего вида с приоритетным осуществлением физического развития вопитанников  №3"Елочка"</t>
  </si>
  <si>
    <t>Здание 
начальной школы</t>
  </si>
  <si>
    <t>договор купли- продажи (договор поставки оборудования № 02-0219/02 от 16.12.2011 г.)</t>
  </si>
  <si>
    <t>2.2.287.</t>
  </si>
  <si>
    <t>2.2.288.</t>
  </si>
  <si>
    <t>2.2.289.</t>
  </si>
  <si>
    <t>2.2.290.</t>
  </si>
  <si>
    <t>2.2.291.</t>
  </si>
  <si>
    <t>2.2.292.</t>
  </si>
  <si>
    <t>2.2.293.</t>
  </si>
  <si>
    <t>2.2.294.</t>
  </si>
  <si>
    <t>2.2.295.</t>
  </si>
  <si>
    <t>2.2.296.</t>
  </si>
  <si>
    <t>2.2.297.</t>
  </si>
  <si>
    <t>2.2.298.</t>
  </si>
  <si>
    <t>2.2.299.</t>
  </si>
  <si>
    <t>2.2.300.</t>
  </si>
  <si>
    <t>2.2.301.</t>
  </si>
  <si>
    <t>2.2.303.</t>
  </si>
  <si>
    <t>2.2.305.</t>
  </si>
  <si>
    <t>2.2.306.</t>
  </si>
  <si>
    <t>2.2.309.</t>
  </si>
  <si>
    <t>2.2.310.</t>
  </si>
  <si>
    <t>2.2.311.</t>
  </si>
  <si>
    <t>2.2.312.</t>
  </si>
  <si>
    <t>2.2.313.</t>
  </si>
  <si>
    <t>2.2.314.</t>
  </si>
  <si>
    <t>2.2.315.</t>
  </si>
  <si>
    <t>2.2.316.</t>
  </si>
  <si>
    <t>2.2.317.</t>
  </si>
  <si>
    <t>2.2.318.</t>
  </si>
  <si>
    <t>2.2.319.</t>
  </si>
  <si>
    <t>2.2.320.</t>
  </si>
  <si>
    <t>2.2.321.</t>
  </si>
  <si>
    <t>2.2.322.</t>
  </si>
  <si>
    <t>2.2.323.</t>
  </si>
  <si>
    <t>2.2.324.</t>
  </si>
  <si>
    <t>2.2.325.</t>
  </si>
  <si>
    <t>2.2.326.</t>
  </si>
  <si>
    <t>2.2.327.</t>
  </si>
  <si>
    <t>2.2.328.</t>
  </si>
  <si>
    <t>2.2.329.</t>
  </si>
  <si>
    <t>2.2.330.</t>
  </si>
  <si>
    <t>2.2.331.</t>
  </si>
  <si>
    <t>2.2.332.</t>
  </si>
  <si>
    <t>2.2.333.</t>
  </si>
  <si>
    <t>2.2.334.</t>
  </si>
  <si>
    <t>2.2.335.</t>
  </si>
  <si>
    <t>2.2.336.</t>
  </si>
  <si>
    <t>2.2.337.</t>
  </si>
  <si>
    <t>2.2.339.</t>
  </si>
  <si>
    <t>2.2.340.</t>
  </si>
  <si>
    <t>2.2.341.</t>
  </si>
  <si>
    <t>2.2.342.</t>
  </si>
  <si>
    <t>2.2.343.</t>
  </si>
  <si>
    <t xml:space="preserve"> пл. помещений 
8,2кв.м., 10,1квм.
договор аренды 
от 01.10.16 №7 
ООО «РосСервис»
 до 31.12.2017</t>
  </si>
  <si>
    <t>2.2.363.</t>
  </si>
  <si>
    <t>2.2.364.</t>
  </si>
  <si>
    <t>Договор аренды 
от 01.01.2016 
№ 02/2016 
ОАО "Малоярославец-межрайгаз"</t>
  </si>
  <si>
    <t>Договор аренды 
от 12.12.2016 
№ 10/2016 
ОАО "Малоярославец-межрайгаз"</t>
  </si>
  <si>
    <t>Договор аренды 
от 12.12.2016 
№ 9/2016 
ОАО "Малоярославец-межрайгаз"</t>
  </si>
  <si>
    <t>Договор аренды 
от 12.12.2016 
№ 11/2016 
ОАО "Малоярославец-межрайгаз"</t>
  </si>
  <si>
    <t>Договор аренды 
от 12.12.2016 
№ 12/2016 
ОАО "Малоярославец-межрайгаз"</t>
  </si>
  <si>
    <t>249083 
Калужская область Малоярославецкий район
 д. Дольское</t>
  </si>
  <si>
    <t>протяженность 
402 п.м</t>
  </si>
  <si>
    <t>Система пожарной сигнализации гаража и столовой</t>
  </si>
  <si>
    <t>Акт№А0000065 от 17.12.2014г.</t>
  </si>
  <si>
    <t>Персонализированная система управл.устр-вами универсального доступа д/лиц с наруш.ОДА</t>
  </si>
  <si>
    <t>40:13:031104:1756</t>
  </si>
  <si>
    <t>МДОУ детский сад общеразвивающего вида с приоритетным осуществлением деятельности по физическому развитию детей №4 "Золотой ключик"</t>
  </si>
  <si>
    <t>ВАЗ 21074</t>
  </si>
  <si>
    <t>Малоярославецкая районная 
администрация муниципального района "Малоярославецкий район"</t>
  </si>
  <si>
    <t>Искуст.покрыт.20*40</t>
  </si>
  <si>
    <t>Искуст.покрыт.20*41</t>
  </si>
  <si>
    <t>Вагон дом б/у</t>
  </si>
  <si>
    <t>Хозблок</t>
  </si>
  <si>
    <t xml:space="preserve">  УМ СМП ПМК-1</t>
  </si>
  <si>
    <t>Карьер Ерденево</t>
  </si>
  <si>
    <t>№127 от 02.02.2009</t>
  </si>
  <si>
    <t>Муниципальное дошкольное образовательное учреждение детский сад "Сказка"</t>
  </si>
  <si>
    <t>ИТОГО:</t>
  </si>
  <si>
    <t>40:13:120606:79</t>
  </si>
  <si>
    <t>40:13:031006:2862</t>
  </si>
  <si>
    <t>40:13:031010:1286</t>
  </si>
  <si>
    <t>Приказ №160
лт 13.11.2013</t>
  </si>
  <si>
    <t>Автомобиль
"Ford-Mondeo"</t>
  </si>
  <si>
    <t xml:space="preserve">инв. № 10104096900     лля учебных целей
</t>
  </si>
  <si>
    <t xml:space="preserve">инв. № 10104172900     лля учебных целей
</t>
  </si>
  <si>
    <t xml:space="preserve">инв. № 10104219772     лля учебных целей
</t>
  </si>
  <si>
    <t xml:space="preserve">инв. № 10104220286     лля учебных целей
</t>
  </si>
  <si>
    <t xml:space="preserve">инв. № 10104169701     лля учебных целей
</t>
  </si>
  <si>
    <t xml:space="preserve">инв. № 10104169704     лля учебных целей
</t>
  </si>
  <si>
    <t xml:space="preserve">инв. № 10104219424     лля учебных целей
</t>
  </si>
  <si>
    <t>40:13:180102:1</t>
  </si>
  <si>
    <t>ИНН - 4011013295
ОГРН - 1044003800015</t>
  </si>
  <si>
    <t>40 №000552865
от 12.01.2004</t>
  </si>
  <si>
    <t>40:13:070905:265</t>
  </si>
  <si>
    <t>40:13:000000:1346</t>
  </si>
  <si>
    <t>40:13:010810:351</t>
  </si>
  <si>
    <t>Программно-аппаратный комплкс AFS для кабинетов физики,химии,
биологии</t>
  </si>
  <si>
    <t>Пианино
"Аккорд 5М"</t>
  </si>
  <si>
    <t>Водопроводная сеть I и II части</t>
  </si>
  <si>
    <t>Интерактивная система</t>
  </si>
  <si>
    <t>Экскаватор
 ЕК27-LC-05</t>
  </si>
  <si>
    <t>договор 
 купли-продажи</t>
  </si>
  <si>
    <t>договор 
от 29.12.2010</t>
  </si>
  <si>
    <t xml:space="preserve"> 249096
г.Малоярославец, 
ул. Подольских курсантов,17</t>
  </si>
  <si>
    <t>Дизельгенераторная установка 30 СА (30 Квто С АВР)</t>
  </si>
  <si>
    <t>Калужская обл. Малоярославецкий район с. Ильинское</t>
  </si>
  <si>
    <t>Электроагрегат дизельный ПСМ АД 100С</t>
  </si>
  <si>
    <t>Калужская обл. Малоярославецкий район с. Кудиново</t>
  </si>
  <si>
    <t>Автоматика управления кот. Березовка</t>
  </si>
  <si>
    <t>Культиватор</t>
  </si>
  <si>
    <t>МДОУ детский сад комбинированного вида №5 "Солнышко"</t>
  </si>
  <si>
    <t>МОУ Гимназия г.Малоярославца</t>
  </si>
  <si>
    <t>Здание маклинской школы-начальные классы</t>
  </si>
  <si>
    <t>40:13:030903:2251</t>
  </si>
  <si>
    <t>Прицеп к л/ав</t>
  </si>
  <si>
    <t>Косилка крн-2,1 Б</t>
  </si>
  <si>
    <t>Резервуар емк. 75 куб.м. (подземный)</t>
  </si>
  <si>
    <t>40:13:040602:204</t>
  </si>
  <si>
    <t>Сооружение гидротехнического  пруда (плотина) ГТС</t>
  </si>
  <si>
    <t>Акт передачи  №14 от  01.01.2006г.</t>
  </si>
  <si>
    <t>Стиральная-отжимная машина ASKO WMC 55  (с насосом), модель D1133</t>
  </si>
  <si>
    <t xml:space="preserve">Лестница пожарная наружная </t>
  </si>
  <si>
    <t xml:space="preserve">249094 
 Калужская область, г.Малоярославец,  
ул.Звездная, 2  </t>
  </si>
  <si>
    <t>ИНН - 4011009316
ОГРН - 1034003801292</t>
  </si>
  <si>
    <t>40 №001060229
от 24.05.1998</t>
  </si>
  <si>
    <t>Здание</t>
  </si>
  <si>
    <t>договор купли-продажи от 26.09.2012 г.</t>
  </si>
  <si>
    <t>40:13:100403:8</t>
  </si>
  <si>
    <t>Накладная №405 от 30.12.2014г.</t>
  </si>
  <si>
    <t>Автоматизирован.рабочее место учителя для оснащ. кабинетов 5-х классов</t>
  </si>
  <si>
    <t>Акт №А0000026 от 28.10.2014г</t>
  </si>
  <si>
    <t>Акт от 03.08.2010</t>
  </si>
  <si>
    <t>40:13:031012:1416</t>
  </si>
  <si>
    <t>Пароконвекционная печь инжекторная с гастроем</t>
  </si>
  <si>
    <t xml:space="preserve">ИНН -  4011008320
ОГРН - 1024000694607 </t>
  </si>
  <si>
    <t>40 №001159861
от 30.05.2011</t>
  </si>
  <si>
    <t>3.10.</t>
  </si>
  <si>
    <t>3.11.</t>
  </si>
  <si>
    <t>40:13:070701:33</t>
  </si>
  <si>
    <t>2.2.368.</t>
  </si>
  <si>
    <t>2.2.369.</t>
  </si>
  <si>
    <t>2.2.370.</t>
  </si>
  <si>
    <t>2.2.371.</t>
  </si>
  <si>
    <t>2.2.372.</t>
  </si>
  <si>
    <t>2.2.373.</t>
  </si>
  <si>
    <t>2.2.374.</t>
  </si>
  <si>
    <t>2.2.375.</t>
  </si>
  <si>
    <t>2.2.376.</t>
  </si>
  <si>
    <t>2.2.377.</t>
  </si>
  <si>
    <t>2.2.378.</t>
  </si>
  <si>
    <t>2.2.379.</t>
  </si>
  <si>
    <t>2.2.380.</t>
  </si>
  <si>
    <t>2.2.381.</t>
  </si>
  <si>
    <t>2.2.382.</t>
  </si>
  <si>
    <t>2.2.383.</t>
  </si>
  <si>
    <t>2.2.385.</t>
  </si>
  <si>
    <t>2.2.386.</t>
  </si>
  <si>
    <t>2.2.387.</t>
  </si>
  <si>
    <t>2.2.388.</t>
  </si>
  <si>
    <t>2.2.389.</t>
  </si>
  <si>
    <t>2.2.390.</t>
  </si>
  <si>
    <t>2.2.391.</t>
  </si>
  <si>
    <t>2.2.392.</t>
  </si>
  <si>
    <t>2.2.393.</t>
  </si>
  <si>
    <t>2.2.394.</t>
  </si>
  <si>
    <t>2.2.395.</t>
  </si>
  <si>
    <t>2.2.396.</t>
  </si>
  <si>
    <t>2.2.397.</t>
  </si>
  <si>
    <t>2.2.398.</t>
  </si>
  <si>
    <t>2.2.399.</t>
  </si>
  <si>
    <t>2.2.401.</t>
  </si>
  <si>
    <t>2.2.400.</t>
  </si>
  <si>
    <t>2.2.403.</t>
  </si>
  <si>
    <t>2.2.404.</t>
  </si>
  <si>
    <t>2.2.405.</t>
  </si>
  <si>
    <t>2.2.406.</t>
  </si>
  <si>
    <t>2.2.407.</t>
  </si>
  <si>
    <t>2.2.408.</t>
  </si>
  <si>
    <t>2.2.409.</t>
  </si>
  <si>
    <t>2.2.410.</t>
  </si>
  <si>
    <t>2.2.411.</t>
  </si>
  <si>
    <t>2.2.412.</t>
  </si>
  <si>
    <t>2.2.413.</t>
  </si>
  <si>
    <t>2.2.414.</t>
  </si>
  <si>
    <t>2.2.415.</t>
  </si>
  <si>
    <t>2.2.416.</t>
  </si>
  <si>
    <t>2.2.417.</t>
  </si>
  <si>
    <t>2.2.418.</t>
  </si>
  <si>
    <t>2.2.419.</t>
  </si>
  <si>
    <t>2.2.420.</t>
  </si>
  <si>
    <t>2.2.421.</t>
  </si>
  <si>
    <t>2.2.422.</t>
  </si>
  <si>
    <t>2.2.423.</t>
  </si>
  <si>
    <t>2.2.424.</t>
  </si>
  <si>
    <t>2.2.425.</t>
  </si>
  <si>
    <t>2.2.426.</t>
  </si>
  <si>
    <t>2.2.427.</t>
  </si>
  <si>
    <t>2.2.428.</t>
  </si>
  <si>
    <t>2.2.429.</t>
  </si>
  <si>
    <t>2.2.430.</t>
  </si>
  <si>
    <t>40:13:090503:68</t>
  </si>
  <si>
    <t>Насос сетевой GRUNDFOS кот. №7</t>
  </si>
  <si>
    <t>Установка химводоподготовки обор. ХВО GRUNDFOS Hydro кот.</t>
  </si>
  <si>
    <t>Горелка газовая FBR P-350 кот.№2</t>
  </si>
  <si>
    <t>Горелка газовая FBR P-350 кот. №1</t>
  </si>
  <si>
    <t>Котел водогрейный UnicaI EIIprex-3000 кот.№1</t>
  </si>
  <si>
    <t>Насос сетевой GRUNDFOS кот. №3</t>
  </si>
  <si>
    <t>Насос сетевой GRUNDFOS кот. №5</t>
  </si>
  <si>
    <t>Оборудование КИПиА безопасности и управления котловых блоков кот.</t>
  </si>
  <si>
    <t>Блочно-модульный узел учета тепла УУТЭМ кот.№2</t>
  </si>
  <si>
    <t>Горелка котла WBG-140H кот.№3</t>
  </si>
  <si>
    <t>Котел водогрейный КВ-ГМ--1,0-115Н кот.№2</t>
  </si>
  <si>
    <t>Горелка котла WBG-140H кот.№2</t>
  </si>
  <si>
    <t>Горелка котла WBG-140H кот.№1</t>
  </si>
  <si>
    <t>Котел водогрейный КВ-ГМ-1,0-115Н кот. №1</t>
  </si>
  <si>
    <t>Автоматика управления кот.</t>
  </si>
  <si>
    <t>Блочно-модульный узел учета тепла УУТЭМ №2 узел №1</t>
  </si>
  <si>
    <t>Блочно-модульный узел учета тепла УУТЭМ №2 узел №2</t>
  </si>
  <si>
    <t>40:13:030324:1027</t>
  </si>
  <si>
    <t>249087 
Калужская область Малоярославецкий район
 д. Дубровка</t>
  </si>
  <si>
    <t>1.1.129.</t>
  </si>
  <si>
    <t>ИНН - 4011014997
ОГРН - 1074011002097</t>
  </si>
  <si>
    <t>МДОУ детский сад 
общеразвивающего вида с приоритетным осуществлением деятельности по физическому развитию детей "Светлячок"</t>
  </si>
  <si>
    <t xml:space="preserve">249091
 Калужская обл. г.Малоярославец ул.Радищева, 2 </t>
  </si>
  <si>
    <t>249092 
Калужская обл. г.Малоярославец ул.Школьная, 3</t>
  </si>
  <si>
    <t xml:space="preserve">249094 
Калужская область г.Малоярославец ул.Российских Газовиков, 1 </t>
  </si>
  <si>
    <t>ИНН - 4011009612
ОГРН - 1024000694420</t>
  </si>
  <si>
    <t>1.2.1.</t>
  </si>
  <si>
    <t>249073   
Калужская область Малоярославецкий район с.Недельное, ул.Советская, д.1</t>
  </si>
  <si>
    <t>МУК
"Межпоселенческая централизованная районная библиотека"</t>
  </si>
  <si>
    <t>Грузовой автомобиль ЮДЖИН</t>
  </si>
  <si>
    <t>Здание 
детского сада №3
"Елочка"</t>
  </si>
  <si>
    <t>40:13:030304:3088</t>
  </si>
  <si>
    <t>1.3.144.</t>
  </si>
  <si>
    <t>1.3.145.</t>
  </si>
  <si>
    <t>№115 от 01.09.2008</t>
  </si>
  <si>
    <t>№117 от 05.12.2008</t>
  </si>
  <si>
    <t xml:space="preserve">МОУ "Кудиновская 
средняя общеобразовательная школа" </t>
  </si>
  <si>
    <t>Нежилое
 помещения
 (комната)</t>
  </si>
  <si>
    <t>2.2.206.</t>
  </si>
  <si>
    <t>2.2.207.</t>
  </si>
  <si>
    <t>2.2.208.</t>
  </si>
  <si>
    <t>2.2.209.</t>
  </si>
  <si>
    <t>2.2.211.</t>
  </si>
  <si>
    <t>2.2.212.</t>
  </si>
  <si>
    <t>2.2.213.</t>
  </si>
  <si>
    <t>2.2.214.</t>
  </si>
  <si>
    <t>2.2.216.</t>
  </si>
  <si>
    <t>2.2.217.</t>
  </si>
  <si>
    <t>2.2.218.</t>
  </si>
  <si>
    <t>2.2.219.</t>
  </si>
  <si>
    <t>2.2.220.</t>
  </si>
  <si>
    <t>2.2.221.</t>
  </si>
  <si>
    <t>2.2.222.</t>
  </si>
  <si>
    <t>2.2.223.</t>
  </si>
  <si>
    <t>2.2.224.</t>
  </si>
  <si>
    <t>2.2.225.</t>
  </si>
  <si>
    <t>2.2.226.</t>
  </si>
  <si>
    <t>2.2.227.</t>
  </si>
  <si>
    <t>2.2.229.</t>
  </si>
  <si>
    <t>2.2.230.</t>
  </si>
  <si>
    <t>2.2.232.</t>
  </si>
  <si>
    <t>2.2.233.</t>
  </si>
  <si>
    <t>2.2.234.</t>
  </si>
  <si>
    <t>2.2.235.</t>
  </si>
  <si>
    <t>2.2.237.</t>
  </si>
  <si>
    <t>2.2.238.</t>
  </si>
  <si>
    <t>2.2.239.</t>
  </si>
  <si>
    <t>2.2.240.</t>
  </si>
  <si>
    <t>2.2.241.</t>
  </si>
  <si>
    <t>2.2.242.</t>
  </si>
  <si>
    <t>2.2.243.</t>
  </si>
  <si>
    <t>2.2.244.</t>
  </si>
  <si>
    <t>2.2.245.</t>
  </si>
  <si>
    <t>2.2.246.</t>
  </si>
  <si>
    <t>2.2.247.</t>
  </si>
  <si>
    <t>2.2.249.</t>
  </si>
  <si>
    <t>2.2.250.</t>
  </si>
  <si>
    <t>2.2.251.</t>
  </si>
  <si>
    <t>2.2.252.</t>
  </si>
  <si>
    <t>2.2.253.</t>
  </si>
  <si>
    <t>2.2.254.</t>
  </si>
  <si>
    <t>2.2.256.</t>
  </si>
  <si>
    <t>2.2.257.</t>
  </si>
  <si>
    <t>2.2.258.</t>
  </si>
  <si>
    <t>2.2.259.</t>
  </si>
  <si>
    <t>2.2.260.</t>
  </si>
  <si>
    <t>2.2.261.</t>
  </si>
  <si>
    <t>2.2.262.</t>
  </si>
  <si>
    <t>2.2.263.</t>
  </si>
  <si>
    <t>2.2.267.</t>
  </si>
  <si>
    <t>2.2.268.</t>
  </si>
  <si>
    <t>2.2.269.</t>
  </si>
  <si>
    <t>2.2.270.</t>
  </si>
  <si>
    <t>2.2.271.</t>
  </si>
  <si>
    <t>2.2.272.</t>
  </si>
  <si>
    <t>40:13:030705:17</t>
  </si>
  <si>
    <t>Муниципальный
 контракт
№200
от 21.12.2010</t>
  </si>
  <si>
    <t>оборудование зоны для групповой работы</t>
  </si>
  <si>
    <t>АРМ учителя для оснащения кабитетов 
5-х классов</t>
  </si>
  <si>
    <t>АТМ учителя оснащения кабинетов начальных классов</t>
  </si>
  <si>
    <t>Лигафонный кабинет Диалог-М на 16 мест</t>
  </si>
  <si>
    <t>Компьютер в сборе</t>
  </si>
  <si>
    <t>2.1.44.</t>
  </si>
  <si>
    <t>2.1.45.</t>
  </si>
  <si>
    <t>2.1.46.</t>
  </si>
  <si>
    <t>2.1.47.</t>
  </si>
  <si>
    <t>2.1.48.</t>
  </si>
  <si>
    <t>2.1.49.</t>
  </si>
  <si>
    <t>2.1.51.</t>
  </si>
  <si>
    <t>2.1.52.</t>
  </si>
  <si>
    <t>накладная 
от 28.08.2009</t>
  </si>
  <si>
    <t>Договор 
купли-продажи б/н ,
счет-фактура
№184 от 24.09.1997</t>
  </si>
  <si>
    <t>40:13:130601:660</t>
  </si>
  <si>
    <t>40:13:050110:2195</t>
  </si>
  <si>
    <t>40:13:080605:536</t>
  </si>
  <si>
    <t>Блочно-модульный узел учета тепла УУТЭМ №2  узел №2</t>
  </si>
  <si>
    <t>Горелка газовая WSG30Н кот. Школа</t>
  </si>
  <si>
    <t xml:space="preserve">
инв. № 000600889                год принятия 2013</t>
  </si>
  <si>
    <t xml:space="preserve">инв. № 600640               год принеятия 2012
</t>
  </si>
  <si>
    <t>инв. № 600868              год принятия 2007</t>
  </si>
  <si>
    <t>инв. № 600861               год принятия 2012</t>
  </si>
  <si>
    <t>инв. № 600864               год принятия 2012</t>
  </si>
  <si>
    <t>инв. № 600871               год принятия 2012</t>
  </si>
  <si>
    <t>инв. № 00000713              год принятия 2013</t>
  </si>
  <si>
    <t>инв. № 600726                год принятия 2007</t>
  </si>
  <si>
    <t>инв. № 600856                год принятия 2012</t>
  </si>
  <si>
    <t>инв. № 600867                год принятия 2012</t>
  </si>
  <si>
    <t xml:space="preserve">инв. № 600727               год принятия 2007
</t>
  </si>
  <si>
    <t xml:space="preserve">инв. № 600682               год принятия 2007
</t>
  </si>
  <si>
    <t xml:space="preserve">инв. № 600869               год принятия 2012
</t>
  </si>
  <si>
    <t>Бензиновый агрегат АБ4.1-230 ВЖ школа</t>
  </si>
  <si>
    <t>Бензиновый агрегат АБ4.1-230 ВЖ топочное</t>
  </si>
  <si>
    <t>Земельный
 участок</t>
  </si>
  <si>
    <t>40:13:170205:575</t>
  </si>
  <si>
    <t>Шкаф холодильный среднетемпературный 0...+10с</t>
  </si>
  <si>
    <t>Теплотрасса наружная Спас-Суходревская школа</t>
  </si>
  <si>
    <t>Теплотрасса</t>
  </si>
  <si>
    <t>Насосная станция 
(артезианская скважина
+водонапорная башня)</t>
  </si>
  <si>
    <t>Пристройка - 
новое здание</t>
  </si>
  <si>
    <t>Терраса главного
 входа</t>
  </si>
  <si>
    <t>Терраса внутренного двора</t>
  </si>
  <si>
    <t>Сарай- кирпичный</t>
  </si>
  <si>
    <t>Гараж-мастерские</t>
  </si>
  <si>
    <t>протяженность 
950 п.м,
год ввода в эксплутацию  объекта 2010</t>
  </si>
  <si>
    <t>Интерактивный комплект SMART Board</t>
  </si>
  <si>
    <t>Муниципальное образовательное учреждение дополнительного образования детей "Центр внешкольной работы имени Героя Советского Союза Василия Петрова" Малоярославецкого района</t>
  </si>
  <si>
    <t>МОУ дополнительного образования детей "Центр внешкольной работы имени Героя Советского Союза Василия Петрова" Малоярославецкого района</t>
  </si>
  <si>
    <t>Здание ЦВР</t>
  </si>
  <si>
    <t>Комплекс диагностический "Здоровый ребенок" КМД 11/2</t>
  </si>
  <si>
    <t>Электросщит с автюзащитой включая к-т соед. эл.</t>
  </si>
  <si>
    <t>Синтезатор KORG XS/SD</t>
  </si>
  <si>
    <t>Хлеборезка эл.на подставке</t>
  </si>
  <si>
    <t>Автоклав 24 л.</t>
  </si>
  <si>
    <t xml:space="preserve">МКОУ "Панская основная общеобразовательная школа-интернат" </t>
  </si>
  <si>
    <t>1.1.11.</t>
  </si>
  <si>
    <t>1.1.12.</t>
  </si>
  <si>
    <t>1.1.13.</t>
  </si>
  <si>
    <t>1.1.14.</t>
  </si>
  <si>
    <t>1.1.15.</t>
  </si>
  <si>
    <t>ВАЗ 21043</t>
  </si>
  <si>
    <t>Нива Шеврале
2122123</t>
  </si>
  <si>
    <t>накл.№200
от 23.07.2015</t>
  </si>
  <si>
    <t>АРМ учителя
 оснащения кабинетов начальных классов</t>
  </si>
  <si>
    <t>Комплекс диагностический "Здоровый ребенок"
КМД11/12</t>
  </si>
  <si>
    <t>накл. №1144
от 16.11.2011</t>
  </si>
  <si>
    <t>Тренажер для отработки реанимационных действий МАКСИМ</t>
  </si>
  <si>
    <t>Итерактивная доска</t>
  </si>
  <si>
    <t>накл. №5052
от 05.12.2013</t>
  </si>
  <si>
    <t>накл.№221
от 01.12.2008</t>
  </si>
  <si>
    <t>накл.№4
от 14.01.2009</t>
  </si>
  <si>
    <t xml:space="preserve">
Реестровый номер 
</t>
  </si>
  <si>
    <t>Адмнистративное 
здание</t>
  </si>
  <si>
    <t>40:13:030324:1030</t>
  </si>
  <si>
    <t>40:13:070701:115</t>
  </si>
  <si>
    <t>40:13:070701:160</t>
  </si>
  <si>
    <t>40:13:070701:56</t>
  </si>
  <si>
    <t>Договор  №10-26 от 21.10.2012</t>
  </si>
  <si>
    <t>Плита электр.с жар.шкафом ПЭ-072м</t>
  </si>
  <si>
    <t>ИНН - 4011009228
ОГРН - 1024000693254</t>
  </si>
  <si>
    <t>Здание 
детского сада</t>
  </si>
  <si>
    <t>40:13:030325:2260</t>
  </si>
  <si>
    <t>МДОУ детский сад общеразвивающего вида с приоритетным осуществлением деятельности по физическому развитию детей №2"Рябинка"</t>
  </si>
  <si>
    <t>249096 
Калужская область г.Малоярославец ул.Кутузова, 26</t>
  </si>
  <si>
    <t>40:13:030325:4</t>
  </si>
  <si>
    <t>Приказ МЭР КО
от 03.06.2015 №576-а</t>
  </si>
  <si>
    <t>Малоярославецкая районная администрация муниципального района "Малоярославецкий район"</t>
  </si>
  <si>
    <t>Отдел социальной политики Малоярославецкой районной администрации муниципального района "Малоярославецкий район"</t>
  </si>
  <si>
    <t xml:space="preserve">МОУ Березовская средняя общеобразовательная школа </t>
  </si>
  <si>
    <t>Комплекс AFS кабинета
 физики, химии, биологии</t>
  </si>
  <si>
    <t>АРМ учителя начальных классов</t>
  </si>
  <si>
    <t>Уличный комплекс</t>
  </si>
  <si>
    <t>МОУ СОШ № 4 г.Малоярославца</t>
  </si>
  <si>
    <t>информационная панель(телевизор+системный блок+ПО)</t>
  </si>
  <si>
    <t xml:space="preserve">накладная №13 от 27.08.2015 </t>
  </si>
  <si>
    <t>Дорога сценическая 12м с катерками</t>
  </si>
  <si>
    <t>накладная №33 от 25.08.2015</t>
  </si>
  <si>
    <t>накладная №34 от 25.08.2015</t>
  </si>
  <si>
    <t>№72
 от 21.12.1999</t>
  </si>
  <si>
    <t>Лестничный 
гусеничный подъемник</t>
  </si>
  <si>
    <t xml:space="preserve">МОУ Березовская 
средняя общеобразовательная школа </t>
  </si>
  <si>
    <t>ИНН - 4011006227
ОГРН - 102400069506</t>
  </si>
  <si>
    <t>40:13:070905:5</t>
  </si>
  <si>
    <t>ИНН-4011008601
ОГРН-1024000692484</t>
  </si>
  <si>
    <t>40 №000552184
от 05.11.2002</t>
  </si>
  <si>
    <t>249096, 
Калужская область, 
М-ярославецкий район, г.Малоярославец, ул. Гагарина, 24</t>
  </si>
  <si>
    <t>№114 
от 05.09.2007</t>
  </si>
  <si>
    <t>№108 
от 29.03.2006</t>
  </si>
  <si>
    <t>Автодорога подъездная 
к памятнику Подольских курсантов</t>
  </si>
  <si>
    <t>Септик 3-х камерный (Спас-Суходревкая школа)</t>
  </si>
  <si>
    <t>Сети 10кв.Копмлексная застройка с.Кудиново</t>
  </si>
  <si>
    <t>Машина тестомесильная с откатной д…. емк по</t>
  </si>
  <si>
    <t>Уличный газопровод  по ул. Российских газовиков в с.Недельное Малоярославецкого  района 
Калужской области</t>
  </si>
  <si>
    <t xml:space="preserve">год изготовление - 2008,
регистрационный номер К276МО40
</t>
  </si>
  <si>
    <t>Автомобиль 
 LADA2107</t>
  </si>
  <si>
    <t>Договор 
купли-продажи
№688 от30.11.2008</t>
  </si>
  <si>
    <t>№121 от 02.02.2009</t>
  </si>
  <si>
    <t>Балансовая 
стоимость основных фондов (ежегодно)</t>
  </si>
  <si>
    <t>Среднесписочная численность работников (ежегодно)</t>
  </si>
  <si>
    <t>№, 
дата договора 
о закрепление имущества</t>
  </si>
  <si>
    <t>Данные 
о руководителе</t>
  </si>
  <si>
    <t>249096
Калужская область
г.Малоярославец
пл.Жукова, д.1</t>
  </si>
  <si>
    <t>40:13:031006:1034</t>
  </si>
  <si>
    <t>249096
Калужская область
г.Малоярославец
пл.Первомайская, д.5</t>
  </si>
  <si>
    <t>40:13:031010:1280</t>
  </si>
  <si>
    <t>249096, Калужская обл. г.Малоярославец, ул.Гагарина 2Б</t>
  </si>
  <si>
    <t xml:space="preserve">паспорт самоходной машины и др. видов техники № ВЕ 204104 от 08.08.2007
</t>
  </si>
  <si>
    <t>Решение Сельской Думы СП "Село Коллонтай"
от 03.03.2016 №10</t>
  </si>
  <si>
    <t>40:13:040506:1133</t>
  </si>
  <si>
    <t>40:13:040506:1141</t>
  </si>
  <si>
    <t>Муниципальный контракт
№б/н от 17.06.2013</t>
  </si>
  <si>
    <t xml:space="preserve">Муниципальный контракт
№77 от 04.07.2012 </t>
  </si>
  <si>
    <t>Газификация 12-ти квартир.дома №6 ул.Железнодорожная в с.Детчино</t>
  </si>
  <si>
    <t>40:13:000000:1350</t>
  </si>
  <si>
    <t>1.3.146.</t>
  </si>
  <si>
    <t>2.2.537.</t>
  </si>
  <si>
    <t>Мусоровоз на базе автомашины марки "КАМАЗ" КО-440-5</t>
  </si>
  <si>
    <t>2.1.71.</t>
  </si>
  <si>
    <t>40:13:031004:1023</t>
  </si>
  <si>
    <t>Электронная доска Poly Vision Webstel TS 610 109x165</t>
  </si>
  <si>
    <t>Интерактивная доска Hitachi StarBoard FX-77 проводная</t>
  </si>
  <si>
    <t>Котел водогрейный КВ-ГМ-2-32-115Н №2</t>
  </si>
  <si>
    <t>Калужская обл. Малоярославецкий район д.Кудиново</t>
  </si>
  <si>
    <t>инв. № 600870                год принятия 2012</t>
  </si>
  <si>
    <t xml:space="preserve">инв. №   100000000000010     выпуск 2007 г.
</t>
  </si>
  <si>
    <t xml:space="preserve">инв. №   110000000000011     выпуск 2007 г.
</t>
  </si>
  <si>
    <t xml:space="preserve">инв. №   110000000000021   выпуск 2010 г.
</t>
  </si>
  <si>
    <t xml:space="preserve">инв. №   110000000000025      выпуск 2012 г.
</t>
  </si>
  <si>
    <t xml:space="preserve">инв. №   110000000000052    выпуск 2013 г.
</t>
  </si>
  <si>
    <t xml:space="preserve">инв. №   000000000000263  выпуск 2009 г.
</t>
  </si>
  <si>
    <t xml:space="preserve">инв. №   000000000000305   выпуск 1993 г.
</t>
  </si>
  <si>
    <t xml:space="preserve">инв. №   000000000000307   выпуск 1981 г.
</t>
  </si>
  <si>
    <t xml:space="preserve">инв. №   000000000000326    выпуск 2012 г.
</t>
  </si>
  <si>
    <t xml:space="preserve">инв. №   000000000000056    выпуск 2006 г.
</t>
  </si>
  <si>
    <t>инв.№ 000000000000821         год выпуска 2016 г</t>
  </si>
  <si>
    <t>инв. №   000000000001488         год выпуска 2016 г.</t>
  </si>
  <si>
    <t>муниципальная 
казна МР
"Малоярославецкий район"</t>
  </si>
  <si>
    <t>Акт приема передач №1 от 01.07.2001</t>
  </si>
  <si>
    <t>Акт приема передач №1 от 29.12.2007</t>
  </si>
  <si>
    <t>40:13:031001:1063</t>
  </si>
  <si>
    <t xml:space="preserve">2.1.10.
</t>
  </si>
  <si>
    <t>40:13:031004:1360</t>
  </si>
  <si>
    <t>1.3.147.</t>
  </si>
  <si>
    <t>инв. № 000000722       диам.800мм Н 24м</t>
  </si>
  <si>
    <t>249090, 
Калужская область, 
г. Малоярославец</t>
  </si>
  <si>
    <t>№126 от 02.02.2009</t>
  </si>
  <si>
    <t>МДОУ Центр развития ребенка-детский сад №6 "Синяя птица"</t>
  </si>
  <si>
    <t>Электрощит</t>
  </si>
  <si>
    <t>Муниципальный
 контракт
16.02.2011 №26</t>
  </si>
  <si>
    <t>40:13:150403:170</t>
  </si>
  <si>
    <t xml:space="preserve">40:13:031013:1154  </t>
  </si>
  <si>
    <t>2.2.186.</t>
  </si>
  <si>
    <t>2.2.187.</t>
  </si>
  <si>
    <t>2.2.189.</t>
  </si>
  <si>
    <t>2.2.190.</t>
  </si>
  <si>
    <t>2.2.191.</t>
  </si>
  <si>
    <t>2.2.192.</t>
  </si>
  <si>
    <t>2.2.193.</t>
  </si>
  <si>
    <t>2.2.195.</t>
  </si>
  <si>
    <t>2.2.196.</t>
  </si>
  <si>
    <t>2.2.197.</t>
  </si>
  <si>
    <t>2.2.198.</t>
  </si>
  <si>
    <t>2.2.199.</t>
  </si>
  <si>
    <t>2.2.200.</t>
  </si>
  <si>
    <t>2.2.201.</t>
  </si>
  <si>
    <t>2.2.203.</t>
  </si>
  <si>
    <t>2.2.204.</t>
  </si>
  <si>
    <t>2.2.104.</t>
  </si>
  <si>
    <t>2.2.106.</t>
  </si>
  <si>
    <t>2.2.107.</t>
  </si>
  <si>
    <t xml:space="preserve">0,00
</t>
  </si>
  <si>
    <t>Акт  приема-передач 28.09.2009г.</t>
  </si>
  <si>
    <t>Плита ПЭЖ 4</t>
  </si>
  <si>
    <t>Накладная от 21.04.2011</t>
  </si>
  <si>
    <t>Здание 
средней школы</t>
  </si>
  <si>
    <t>40:13:180404:2161</t>
  </si>
  <si>
    <t>40:13:150404:202</t>
  </si>
  <si>
    <t>МДОУ  детский сад общеразвивающего вида с приоритетным осуществлением деятельности по физическому развитию детей №2"Рябинка"</t>
  </si>
  <si>
    <t>МДОУ "Детский сад №1"Ромашка"</t>
  </si>
  <si>
    <t>ПТС 
63 НА 837956
от 11.10.2010</t>
  </si>
  <si>
    <t>ПТС
 45 КН 740687
от 07.02.2003</t>
  </si>
  <si>
    <t>ПТС 
73 ЕХ №755738
от 02.08.2001</t>
  </si>
  <si>
    <t>ПТС 
40УН №322312
от 09.03.2011</t>
  </si>
  <si>
    <t>Передача из казны</t>
  </si>
  <si>
    <t>Оборудование для кабинета математики</t>
  </si>
  <si>
    <t>Акт приема-передачи 1129 от 23.10.2010</t>
  </si>
  <si>
    <t xml:space="preserve">Приказ МЭР КО от 04.07.2016 №658-п </t>
  </si>
  <si>
    <t>2.1.70.</t>
  </si>
  <si>
    <t>2.2.2.</t>
  </si>
  <si>
    <t>2.2.4.</t>
  </si>
  <si>
    <t>2.2.5.</t>
  </si>
  <si>
    <t>2.2.6.</t>
  </si>
  <si>
    <t>2.2.7.</t>
  </si>
  <si>
    <t>2.2.8.</t>
  </si>
  <si>
    <t>2.2.9.</t>
  </si>
  <si>
    <t>2.2.10.</t>
  </si>
  <si>
    <t>2.2.11.</t>
  </si>
  <si>
    <t>2.2.12.</t>
  </si>
  <si>
    <t>2.2.13.</t>
  </si>
  <si>
    <t>2.2.14.</t>
  </si>
  <si>
    <t>2.2.15.</t>
  </si>
  <si>
    <t>2.2.16.</t>
  </si>
  <si>
    <t>2.2.17.</t>
  </si>
  <si>
    <t>2.2.19.</t>
  </si>
  <si>
    <t>2.2.20.</t>
  </si>
  <si>
    <t>2.2.21.</t>
  </si>
  <si>
    <t>2.2.22.</t>
  </si>
  <si>
    <t>2.2.23.</t>
  </si>
  <si>
    <t>2.2.24.</t>
  </si>
  <si>
    <t>2.2.25.</t>
  </si>
  <si>
    <t>2.2.26.</t>
  </si>
  <si>
    <t>2.2.27.</t>
  </si>
  <si>
    <t>2.2.28.</t>
  </si>
  <si>
    <t>2.2.29.</t>
  </si>
  <si>
    <t>2.2.30.</t>
  </si>
  <si>
    <t>2.2.31.</t>
  </si>
  <si>
    <t>2.2.32.</t>
  </si>
  <si>
    <t>2.2.33.</t>
  </si>
  <si>
    <t>2.2.34.</t>
  </si>
  <si>
    <t>2.2.35.</t>
  </si>
  <si>
    <t>2.2.37.</t>
  </si>
  <si>
    <t>2.2.38.</t>
  </si>
  <si>
    <t>2.2.39.</t>
  </si>
  <si>
    <t>2.2.40.</t>
  </si>
  <si>
    <t>2.2.41.</t>
  </si>
  <si>
    <t>2.2.42.</t>
  </si>
  <si>
    <t>2.2.44.</t>
  </si>
  <si>
    <t>2.2.45.</t>
  </si>
  <si>
    <t>2.2.46.</t>
  </si>
  <si>
    <t>2.2.48.</t>
  </si>
  <si>
    <t>2.2.49.</t>
  </si>
  <si>
    <t>2.2.50.</t>
  </si>
  <si>
    <t>2.2.51.</t>
  </si>
  <si>
    <t>2.2.52.</t>
  </si>
  <si>
    <t>2.2.53.</t>
  </si>
  <si>
    <t>2.2.54.</t>
  </si>
  <si>
    <t>2.2.55.</t>
  </si>
  <si>
    <t>2.2.56.</t>
  </si>
  <si>
    <t>2.2.57.</t>
  </si>
  <si>
    <t>2.2.58.</t>
  </si>
  <si>
    <t>2.2.60.</t>
  </si>
  <si>
    <t>Очистные сооружения</t>
  </si>
  <si>
    <t>МДОУ детский сад
 "Колосок"</t>
  </si>
  <si>
    <t>40:13:130602:6</t>
  </si>
  <si>
    <t xml:space="preserve">Муниципальное общеобразовательное учреждение "Кудиновская средняя общеобразовательная школа" </t>
  </si>
  <si>
    <t>40 №001242340
от 13.12.2011</t>
  </si>
  <si>
    <t>2.2.304.</t>
  </si>
  <si>
    <t>Комплект психодиагностических методик для создания инклюзивной образовательной среды</t>
  </si>
  <si>
    <t>1.1.147.</t>
  </si>
  <si>
    <t>1.1.148.</t>
  </si>
  <si>
    <t>1.1.149.</t>
  </si>
  <si>
    <t>1.1.150.</t>
  </si>
  <si>
    <t>1.1.151.</t>
  </si>
  <si>
    <t>1.1.152.</t>
  </si>
  <si>
    <t xml:space="preserve">Подвальное помещение для хранения спортивного инвентаря
</t>
  </si>
  <si>
    <t>40:13:030113:1036</t>
  </si>
  <si>
    <t>40:13:130706:114</t>
  </si>
  <si>
    <t>Договор №1 от 28.08.2012г.</t>
  </si>
  <si>
    <t>Комплект оборудования для оснащения лингвистического кабинета</t>
  </si>
  <si>
    <t>Стеллажи(библиотека)</t>
  </si>
  <si>
    <t>Шкаф охлаждаемый среднетемпературный раб. темп</t>
  </si>
  <si>
    <t>Шкаф вытяжной демонстрационный</t>
  </si>
  <si>
    <t>Плита электрическая 4-х комфор.</t>
  </si>
  <si>
    <t>Интерактивная доска   SmarfBoard 660</t>
  </si>
  <si>
    <t>Витрина тепловая на водяной бане 1120x782x131</t>
  </si>
  <si>
    <t>Колонка DХ-2.15 3S</t>
  </si>
  <si>
    <t>Витрина охлаждаемая (+3...+8) 1100x900x1312</t>
  </si>
  <si>
    <t>Муниципальное общеобразовательное учреждение Детчинская общеобразовательная школа</t>
  </si>
  <si>
    <t>ИНН- 4011008873
ОГРН-1024000692385</t>
  </si>
  <si>
    <t>Подраздел 1.1. Нежилые здания, строения,  помещения, объекты незавершенного строительства</t>
  </si>
  <si>
    <t>Подраздел 1.5. Иное недвижимое имущество</t>
  </si>
  <si>
    <t>40:13:031014:507</t>
  </si>
  <si>
    <t>40:13:031007:5</t>
  </si>
  <si>
    <t>Токарно-винторезный станок</t>
  </si>
  <si>
    <t>ИНН - 4011008746
ОГРН - 1024000693420</t>
  </si>
  <si>
    <t>40 №000870267
от 28.10.2006</t>
  </si>
  <si>
    <t>ИНН - 4011001331
ОГРН - 1024000693694</t>
  </si>
  <si>
    <t xml:space="preserve">МОУ "Кудиновская средняя общеобразовательная школа" </t>
  </si>
  <si>
    <t>Рено Логан</t>
  </si>
  <si>
    <t>Комплект конференцсвязи и автоматизированного рабочего места оператора ЕДДС</t>
  </si>
  <si>
    <t>40:13:031013:1157</t>
  </si>
  <si>
    <t>40:13:031013:1155</t>
  </si>
  <si>
    <t>40:13:031013:1156</t>
  </si>
  <si>
    <t>Договор мены 
от 10.01.2000
Акт приема-передачи основных средств от 17.01.2000</t>
  </si>
  <si>
    <t>2.2.436.</t>
  </si>
  <si>
    <t>Гараж на территории МФЦ</t>
  </si>
  <si>
    <t>Калужская обл. Малоярославецкий район с.Головтеево</t>
  </si>
  <si>
    <t xml:space="preserve">МОУ средняя  общеобразовательная школа
 №1 г.Малоярославца </t>
  </si>
  <si>
    <t>Здание школы №1</t>
  </si>
  <si>
    <t>40:13:031006:3742</t>
  </si>
  <si>
    <t>№82 от 26.12.2002</t>
  </si>
  <si>
    <t xml:space="preserve">Здание-Электросварочная </t>
  </si>
  <si>
    <t>Программное-аппаратный цифровой измерительный комплекс учителя физики</t>
  </si>
  <si>
    <t>акт №67
от 26.12.2012</t>
  </si>
  <si>
    <t>Цифровая лаборотория учащихся по физике (13мест)</t>
  </si>
  <si>
    <t>Весы электронный наполные,товарные,передвежны</t>
  </si>
  <si>
    <t>2.2.431.</t>
  </si>
  <si>
    <t>2.2.432.</t>
  </si>
  <si>
    <t>Рояль профессиональный</t>
  </si>
  <si>
    <t xml:space="preserve">Приказ МЭР
от 31.12.2008
№1785-П </t>
  </si>
  <si>
    <t>Детский уличный игровой комплекс</t>
  </si>
  <si>
    <t>249096, 
Калужская область, 
М-ярославецкий район, г.Малоярославец, 
пл. Ленина , д.1</t>
  </si>
  <si>
    <t>2.2.61.</t>
  </si>
  <si>
    <t>2.2.62.</t>
  </si>
  <si>
    <t>2.2.63.</t>
  </si>
  <si>
    <t>2.2.64.</t>
  </si>
  <si>
    <t>2.2.65.</t>
  </si>
  <si>
    <t>2.2.66.</t>
  </si>
  <si>
    <t>2.2.67.</t>
  </si>
  <si>
    <t>2.2.68.</t>
  </si>
  <si>
    <t>2.2.69.</t>
  </si>
  <si>
    <t>2.2.70.</t>
  </si>
  <si>
    <t>2.2.71.</t>
  </si>
  <si>
    <t>2.2.72.</t>
  </si>
  <si>
    <t>2.2.73.</t>
  </si>
  <si>
    <t>2.2.74.</t>
  </si>
  <si>
    <t>2.2.75.</t>
  </si>
  <si>
    <t>2.2.77.</t>
  </si>
  <si>
    <t>2.2.78.</t>
  </si>
  <si>
    <t>2.2.80.</t>
  </si>
  <si>
    <t>2.2.81.</t>
  </si>
  <si>
    <t>2.2.82.</t>
  </si>
  <si>
    <t>2.2.83.</t>
  </si>
  <si>
    <t>2.2.84.</t>
  </si>
  <si>
    <t>2.2.85.</t>
  </si>
  <si>
    <t>2.2.86.</t>
  </si>
  <si>
    <t>2.2.87.</t>
  </si>
  <si>
    <t xml:space="preserve">№ 40-01/13-01/2001-44.1 от 11.01.2001
</t>
  </si>
  <si>
    <t>40:13:100202:402</t>
  </si>
  <si>
    <t>40:13:031004:9</t>
  </si>
  <si>
    <t>40:13:010810:290</t>
  </si>
  <si>
    <t>40:13:031002:921</t>
  </si>
  <si>
    <t>40:13:130601:647</t>
  </si>
  <si>
    <t xml:space="preserve"> ИНН - 4011008721
ОГРН - 1024000694211</t>
  </si>
  <si>
    <t>2.1.</t>
  </si>
  <si>
    <t>2.2.</t>
  </si>
  <si>
    <t>2.3.</t>
  </si>
  <si>
    <t>3.1.</t>
  </si>
  <si>
    <t>3.2.</t>
  </si>
  <si>
    <t>Счетчик газа СГ-ЭКВэ-Р-0,5-100/1,6 Ду 50</t>
  </si>
  <si>
    <t>Калужская обл. Малоярославецкий район с. Недельное</t>
  </si>
  <si>
    <t>Административное 
здание</t>
  </si>
  <si>
    <t>УМП 
"Малоярославец-стройзаказчик"</t>
  </si>
  <si>
    <t>Реестровый номер</t>
  </si>
  <si>
    <t>№ 
п/п</t>
  </si>
  <si>
    <t>№102 от 31.12.2002</t>
  </si>
  <si>
    <t>Портальный занавес L-18 м Н-5.7 м</t>
  </si>
  <si>
    <t>Система АПС и оповещения людей о пожаре в здании бассейна МОУ Гимназии</t>
  </si>
  <si>
    <t>Овощечистка многоцелевая</t>
  </si>
  <si>
    <t>Сервер "К-Systems, Patriot 232 U30510/02*146</t>
  </si>
  <si>
    <t>Акт ввода в эксплуатацию 
№0000002
от 01.11.2005</t>
  </si>
  <si>
    <t>ст.3.1.ФЗ
 "О введение в действие Земельного кодекса РФ" 25.10.2001 
№137-ФЗ</t>
  </si>
  <si>
    <t>МДОУ детский сад общеразвивающего вида с приоритетным осуществлением физического развития вопитанников  №3"Елочка"</t>
  </si>
  <si>
    <t>Здание хозблок</t>
  </si>
  <si>
    <t>40:13:030304:3087</t>
  </si>
  <si>
    <t>МДОУ детский сад
 общеразвивающего вида с приоритетным осуществлением физического развития вопитанников  №3"Елочка"</t>
  </si>
  <si>
    <t>Стиральная машинка 
"АСКО"</t>
  </si>
  <si>
    <t>ИНН - 401109370
ОГРН - 1024000692627</t>
  </si>
  <si>
    <t>МОУ средняя
 общеобразовательная школа №4 г.Малоярославца</t>
  </si>
  <si>
    <t>Муниципальное дошкольное образовательное учреждение детский сад общеразвивающего вида с приоритетным осуществлением деятельности по физическому развитию детей №2"Рябинка"</t>
  </si>
  <si>
    <t>№122 02.02.2009</t>
  </si>
  <si>
    <t xml:space="preserve"> </t>
  </si>
  <si>
    <t>249094 Калужская обл., г. Малоярославец, ул. Звездная, д. 2</t>
  </si>
  <si>
    <t xml:space="preserve">Договор № 13/05 от 12.01.2006 </t>
  </si>
  <si>
    <t>Печь конвекционная</t>
  </si>
  <si>
    <t>Сушилка для белья</t>
  </si>
  <si>
    <t>Пресс для глажения</t>
  </si>
  <si>
    <t>Машина швейная</t>
  </si>
  <si>
    <t>Печь паровая</t>
  </si>
  <si>
    <t>Машина для мытья кастрюль</t>
  </si>
  <si>
    <t>Каландр
 электрический</t>
  </si>
  <si>
    <t>Кипятильник</t>
  </si>
  <si>
    <t>Машина для готовки котлет</t>
  </si>
  <si>
    <t>№ 40/01/13-12/2004-373 от 09.08.2004</t>
  </si>
  <si>
    <t>№ 40-01/13-05/2003-202 от 26.02.2003</t>
  </si>
  <si>
    <t xml:space="preserve">№ 40-40/003-40/003/013/2015-1520/1 от от 03.07.2015
</t>
  </si>
  <si>
    <t>№ 40-40-13/011/2010-024
от 24.03.2010</t>
  </si>
  <si>
    <t>№ 40-40/003-40/003/013/2015-851/2
от 23.04.2015</t>
  </si>
  <si>
    <t>№ 40-40-13/011/2006-650 от 17.03.2006</t>
  </si>
  <si>
    <t>№ 40-01/13-09/2003-36 от 28.01.2003</t>
  </si>
  <si>
    <t>№ 40-01/13-14/2003-211 от 21.07.2003</t>
  </si>
  <si>
    <t>Накл. № 193 от 30.11.2015</t>
  </si>
  <si>
    <t>МОУ СОШ № 1 г.Малоярославца</t>
  </si>
  <si>
    <t xml:space="preserve">Доска интерактивная MimioBoard ME 78
</t>
  </si>
  <si>
    <t>Накл. № 26 от 23.11.2016</t>
  </si>
  <si>
    <t xml:space="preserve">Проектор ACER Х 122 с креплением
</t>
  </si>
  <si>
    <t>0.00</t>
  </si>
  <si>
    <t>ввод в эксплуатацию 
2005г.</t>
  </si>
  <si>
    <t>1.1.1.</t>
  </si>
  <si>
    <t>1.1.2.</t>
  </si>
  <si>
    <t>1.1.3.</t>
  </si>
  <si>
    <t>1.1.4.</t>
  </si>
  <si>
    <t>1.1.5.</t>
  </si>
  <si>
    <t>1.1.6.</t>
  </si>
  <si>
    <t>1.1.7.</t>
  </si>
  <si>
    <t>1.1.8.</t>
  </si>
  <si>
    <t>1.1.9.</t>
  </si>
  <si>
    <t xml:space="preserve">Здание котельной </t>
  </si>
  <si>
    <t>249096, 
Калужская обл. г.Малоярославец ул.Горького, 29</t>
  </si>
  <si>
    <t>Муниципальное дошкольное образовательное учреждение детский сад "Медвежонок"</t>
  </si>
  <si>
    <t>№85 от 27.12.2002</t>
  </si>
  <si>
    <t>№99 от 31.12.2002</t>
  </si>
  <si>
    <t>Муниципальное дошкольное образовательное учреждение детский сад "Колосок"</t>
  </si>
  <si>
    <t>№98 31.12.2002</t>
  </si>
  <si>
    <t>Муниципальное дошкольное образовательное учреждение Детский сад "Росинка"</t>
  </si>
  <si>
    <t>№101 от 31.12.2002</t>
  </si>
  <si>
    <t>№97 от 31.12.2002</t>
  </si>
  <si>
    <t xml:space="preserve">
 № 40-40-13/
016/2005-183
от 03.06.2005</t>
  </si>
  <si>
    <t>№ 40-40-13/015/2010-266 от 28.05.2010</t>
  </si>
  <si>
    <t>скважина 40:13:130501:60
башня 40:13:130501:61</t>
  </si>
  <si>
    <t xml:space="preserve">башня № 40-40/003-40/003/011/2016-2297/1 от 23.11.2016 скважина  № 40-40/003-40/003/011/2016-2296/1 от 23.11.2016
</t>
  </si>
  <si>
    <t>№ 40-40-13/031/2008-170 от 15.01.2009</t>
  </si>
  <si>
    <t>№ 40-40-13/031/2008-169 от 15.01.2009</t>
  </si>
  <si>
    <t>№ 40-40-13/011/2013-051 от 15.04.2013</t>
  </si>
  <si>
    <t>№ 40-40-13/017/2014-188 от 27.08.2014</t>
  </si>
  <si>
    <t>№ 40-01/13-05/2003-204 от 26.02.2003</t>
  </si>
  <si>
    <t>40:13:030904:1</t>
  </si>
  <si>
    <t>40:13:030903:1</t>
  </si>
  <si>
    <t>№ 40-40-13/017/2010-663 от 09.07.2010</t>
  </si>
  <si>
    <t>2.2.554.</t>
  </si>
  <si>
    <t>2.2.555.</t>
  </si>
  <si>
    <t>2.2.556.</t>
  </si>
  <si>
    <t>2.2.557.</t>
  </si>
  <si>
    <t>2.2.558.</t>
  </si>
  <si>
    <t>2.2.559.</t>
  </si>
  <si>
    <t>2.2.561.</t>
  </si>
  <si>
    <t>2.2.562.</t>
  </si>
  <si>
    <t>2.2.167.</t>
  </si>
  <si>
    <t>2.2.168.</t>
  </si>
  <si>
    <t>2.2.169.</t>
  </si>
  <si>
    <t>2.2.170.</t>
  </si>
  <si>
    <t>2.2.171</t>
  </si>
  <si>
    <t>2.2.172.</t>
  </si>
  <si>
    <t>2.2.173.</t>
  </si>
  <si>
    <t>2.2.174.</t>
  </si>
  <si>
    <t>2.2.175.</t>
  </si>
  <si>
    <t>2.2.176.</t>
  </si>
  <si>
    <t>2.2.177.</t>
  </si>
  <si>
    <t>2.2.178.</t>
  </si>
  <si>
    <t>2.2.179.</t>
  </si>
  <si>
    <t>2.2.180.</t>
  </si>
  <si>
    <t>2.2.181.</t>
  </si>
  <si>
    <t>договор поставки №б/н от 19.04.2010,ТН №36 от 27.04.2010</t>
  </si>
  <si>
    <t>Базовый набор "Лего"</t>
  </si>
  <si>
    <t>40:13:100405:273</t>
  </si>
  <si>
    <t>2.2.183.</t>
  </si>
  <si>
    <t>2.2.284.</t>
  </si>
  <si>
    <t>2.2.285.</t>
  </si>
  <si>
    <t xml:space="preserve">                                                                                                     Учреждения культуры 4</t>
  </si>
  <si>
    <t>№113 от 06.04.2007</t>
  </si>
  <si>
    <t>Решение малого Калуж.области
Совета народных депутатов 
от 19.11.1992 №190</t>
  </si>
  <si>
    <t>Решение Малоярославецкого районного суда 
от 28.08.2009
 №2-1062/2009</t>
  </si>
  <si>
    <t>Плотина (ГТС)</t>
  </si>
  <si>
    <t>Решение Малоярославецкого районного суда 
от 21.032011
 №2-302/2011</t>
  </si>
  <si>
    <t>40:13:130607:1</t>
  </si>
  <si>
    <t>Горелка газовая с рампой №2 Кудиново</t>
  </si>
  <si>
    <t>ИНН - 4011006097
ОГРН - 1024000691956</t>
  </si>
  <si>
    <t>Здание спортзала</t>
  </si>
  <si>
    <t>Сведения о стоимости 
недвижимого имущества (руб.)</t>
  </si>
  <si>
    <t>Балансодержатель 
(МУП, МУ, казна)</t>
  </si>
  <si>
    <t>Здание РДК</t>
  </si>
  <si>
    <t>Здание гараж</t>
  </si>
  <si>
    <t>Здание библиотеки</t>
  </si>
  <si>
    <t>3.12.</t>
  </si>
  <si>
    <t>3.13.</t>
  </si>
  <si>
    <t>3.14.</t>
  </si>
  <si>
    <t>3.15.</t>
  </si>
  <si>
    <t>4.1.</t>
  </si>
  <si>
    <t>4.2.</t>
  </si>
  <si>
    <t>4.3.</t>
  </si>
  <si>
    <t>4.4.</t>
  </si>
  <si>
    <t>4.5.</t>
  </si>
  <si>
    <t>4.6.</t>
  </si>
  <si>
    <t>Автомобиль    
 ВАЗ 21702</t>
  </si>
  <si>
    <t>Наименование, 
№, дата правоустанав-ливающего документа</t>
  </si>
  <si>
    <t xml:space="preserve">Изолятор </t>
  </si>
  <si>
    <t>МДОУ детский сад общеразвивающего вида с приоритетным осуществлением деятельности по физическому развитию детей "Светлячок"</t>
  </si>
  <si>
    <t>40:13:060206:1269</t>
  </si>
  <si>
    <t>площадью 41,0кв.м,  
высотой 3,0 кв.м.</t>
  </si>
  <si>
    <t>Решение Малоярославецкого районного суда 
от 11.08.2008
 №2-1042-2008</t>
  </si>
  <si>
    <t>Фильтр RTM (клапан бокового подключения)</t>
  </si>
  <si>
    <t>Акт№А0000061 от 17.12.2014г.</t>
  </si>
  <si>
    <t>Видеонаблюдение (от министерства)</t>
  </si>
  <si>
    <t xml:space="preserve">Муниципальное казённое общеобразовательное учреждение "Панская основная общеобразовательная школа-интернат" </t>
  </si>
  <si>
    <t>ИНН - 4011008633
ОГРН - 1024000692495</t>
  </si>
  <si>
    <t>40 №001403372
16.11.2015</t>
  </si>
  <si>
    <t xml:space="preserve">инв. № 10104177100     лля учебных целей
</t>
  </si>
  <si>
    <t>инв. № 10104220743     лля учебных целей</t>
  </si>
  <si>
    <t>инв. № 10104220996     лля учебных целей</t>
  </si>
  <si>
    <t>инв. № 10104220997     лля учебных целей</t>
  </si>
  <si>
    <t>инв. № 10104220993     лля учебных целей</t>
  </si>
  <si>
    <t>инв. № 10104220904     лля учебных целей</t>
  </si>
  <si>
    <t>инв. № 10104221002     лля учебных целей</t>
  </si>
  <si>
    <t>Проектор Асер</t>
  </si>
  <si>
    <t>МОУ основная общеобразовательная школа №3 
г.Малоярославца</t>
  </si>
  <si>
    <t>Помпа Badu 95/110 - 110 м3/ч</t>
  </si>
  <si>
    <t>Насосная станции второго подъема воды</t>
  </si>
  <si>
    <t>МДОУ детский сад "Золотые зёрнышки"</t>
  </si>
  <si>
    <t>Здание 
детского сада
"Золотые зернышки"</t>
  </si>
  <si>
    <t>Размер 
уставного фонда</t>
  </si>
  <si>
    <t>Котел водогрейный КВ-ГМ-1,0-115Н №1</t>
  </si>
  <si>
    <t>инв. № 000000715                год выпуска 2014            76 л.с.</t>
  </si>
  <si>
    <t xml:space="preserve">инв. № 000000716                год выпуска 2015           </t>
  </si>
  <si>
    <t xml:space="preserve">инв. № 000000746         год изготовления- 2009, VIN: XVL48323090001290, цвет оранжевый, тип двигателя - дизель
</t>
  </si>
  <si>
    <t xml:space="preserve">инв. № 600577                год выпуска 2004            </t>
  </si>
  <si>
    <t xml:space="preserve">Расширительный бак с установкой повышенного давления </t>
  </si>
  <si>
    <t>Расширительный бак с установкой повышенного давления кот.№2</t>
  </si>
  <si>
    <t>Насос сетевой GRUNDFOS кот. №2</t>
  </si>
  <si>
    <t>Насос сетевой GRUNDFOS кот. №4</t>
  </si>
  <si>
    <t>2.2.59.</t>
  </si>
  <si>
    <t>Насос сетевой GRUNDFOS кот. №1</t>
  </si>
  <si>
    <t>Насос сетевой GRUNDFOS кот. №6</t>
  </si>
  <si>
    <t>Котел водогрейный UnicaI EIIprex-3000 кот.№2</t>
  </si>
  <si>
    <t>Газорегулирующая установка кот.</t>
  </si>
  <si>
    <t>№ 40-40/003-40/003/013/2015-2394/1 от 01.03.2016</t>
  </si>
  <si>
    <t>№ 40-40/003-40/003/011/2016-236/1 от 25.02.2016</t>
  </si>
  <si>
    <t>№ 40-40/003/011/2016-235/1 от 25.02.2016</t>
  </si>
  <si>
    <t>№ 40-40/003-40/003/011/2016-240/1 от 25.02.2016</t>
  </si>
  <si>
    <t xml:space="preserve">№ 40-40/003-40/003/011/2016-293/1 от 02.03.2016
</t>
  </si>
  <si>
    <t xml:space="preserve">№ 40-40/003-40/003/011/2016-2450/1 от 02.03.2016
</t>
  </si>
  <si>
    <t xml:space="preserve">№ 40-40/003-40/003/011/2016-291/1 от 02.03.2016
</t>
  </si>
  <si>
    <t>40:13:030309:1128</t>
  </si>
  <si>
    <t>40:13:030309:1127</t>
  </si>
  <si>
    <t>инв. № 600172                    310 п.м,  ввод в 
эксплуатацию 1970г.</t>
  </si>
  <si>
    <t>инв. № 161025                 ввод в 
эксплуатацию 1993г.</t>
  </si>
  <si>
    <t>инв. № 600234          принято 2007</t>
  </si>
  <si>
    <t xml:space="preserve">Договор аренды 
от 16.11.2015
№20
УМП "Малоярославец
стройзаказчик"   (котельная 40:13:010802:98)
</t>
  </si>
  <si>
    <t>Договор купли-продажи от 07.04.1997 №1, ст.3.1.ФЗ
 "О введение в действие Земельного кодекса РФ" 25.10.2001 №137-ФЗ</t>
  </si>
  <si>
    <t>40:13:010802:98</t>
  </si>
  <si>
    <t>инв. № 203007                  2000 п.м, ввод в эксплуатацию 1986г.</t>
  </si>
  <si>
    <t>инв. № 193038                  3110 п.м, в ввод в 
эксплуатацию 1975г.</t>
  </si>
  <si>
    <t xml:space="preserve">№ 40-40-13/027/2014-071 от 15.12.2014
</t>
  </si>
  <si>
    <t>№ 40-40-13/012/2013-694 от 17.07.2013</t>
  </si>
  <si>
    <t xml:space="preserve"> №40-40/003-40/003/011/2016-1714/1 от 20.07.2016 </t>
  </si>
  <si>
    <t>№ 40-40-13/021/2005-172 от 29.06.2005</t>
  </si>
  <si>
    <t>47НХ №565007 от  08.09.2015</t>
  </si>
  <si>
    <t>2.1.74.</t>
  </si>
  <si>
    <t>Муниципальный контракт 
№0137300017516000119
от 01.11.2016</t>
  </si>
  <si>
    <t xml:space="preserve">Автомашина CHEVROLET NIVA
212300-55
Н329ВС40 </t>
  </si>
  <si>
    <t>инв. № 600857                год принятия 2012</t>
  </si>
  <si>
    <t>инв. № 0000000002</t>
  </si>
  <si>
    <t>инв. № 0000000004</t>
  </si>
  <si>
    <t>Инв.№ 00000000009</t>
  </si>
  <si>
    <t>принят к учету 24.12.2012</t>
  </si>
  <si>
    <t>2.2.570.</t>
  </si>
  <si>
    <t>2.2.571.</t>
  </si>
  <si>
    <t>Сканер  Mustek</t>
  </si>
  <si>
    <t>2.2.572.</t>
  </si>
  <si>
    <t xml:space="preserve">Видеотерминал Tandberg 770 MXP
</t>
  </si>
  <si>
    <t>2.2.573.</t>
  </si>
  <si>
    <t>Конденционер Panasonik</t>
  </si>
  <si>
    <t>2.2.574.</t>
  </si>
  <si>
    <t>Сканер</t>
  </si>
  <si>
    <t>муниципальный контракт №0180158227-01 от 03.06.2015</t>
  </si>
  <si>
    <t>муниципальный контракт №137300017516000120                      2016 год</t>
  </si>
  <si>
    <t>муниципальный контракт № 137300017516000120 2016 год</t>
  </si>
  <si>
    <t>акт приема-передачи 26.05.2015</t>
  </si>
  <si>
    <t>акт приема-передачи 24.12.2014</t>
  </si>
  <si>
    <t>акт приема-передачи 19.12.2008</t>
  </si>
  <si>
    <t>ак приема-передачи 24.12.2014</t>
  </si>
  <si>
    <t>акт приема-передачи 31.03.2009</t>
  </si>
  <si>
    <t>Ав/гр ГАЗ 2752 (Соболь)</t>
  </si>
  <si>
    <t>договор купли-продажи 31.03.2009</t>
  </si>
  <si>
    <t>договор купли-продажи 31.07.2009</t>
  </si>
  <si>
    <t>договор купли-продажи 19.02.2010</t>
  </si>
  <si>
    <t xml:space="preserve">инв. №ВА0000001821 компьютер в сборе 
</t>
  </si>
  <si>
    <t>инв. №ВА0000001823 Сканер - 1500АЗ</t>
  </si>
  <si>
    <t>инв. №ВА0000001879 Сканер - 160ii</t>
  </si>
  <si>
    <t>инв. №ВА0000001869 Сервер 110 tover</t>
  </si>
  <si>
    <t>инв. №ВА0000001889 Компьютер в сборе    (ЗАГС)</t>
  </si>
  <si>
    <t>инв. №ВА0000001905       в сборе сервер</t>
  </si>
  <si>
    <t xml:space="preserve">инв. №ВА0000000425а Видеотерминал Tandberg 770 MXP
</t>
  </si>
  <si>
    <t>инв. №ВА0000000516а Samsung AQ 24 UAN|NAN</t>
  </si>
  <si>
    <t>инв. №ВА0000000569</t>
  </si>
  <si>
    <t>инв. №ВА0000001674</t>
  </si>
  <si>
    <t>инв. №ВА0000000384 Конденционер Panasonik (ЗАГС)</t>
  </si>
  <si>
    <t>инв. №ВА0000001899 Сканер  Mustek</t>
  </si>
  <si>
    <t>инв. №ВА00000042А</t>
  </si>
  <si>
    <t>принят к учету 30.06.2009</t>
  </si>
  <si>
    <t>Здание детской художественной школы</t>
  </si>
  <si>
    <t xml:space="preserve">40:13:020327:1095
</t>
  </si>
  <si>
    <t>№106 от 25.07.2005</t>
  </si>
  <si>
    <t>Отдел спорта Малоярославецкой районной администрации муниципального района "Малоярославецкий район"</t>
  </si>
  <si>
    <t>249096
 Калужская область г.Малоярославец ул.Московская, д. 7</t>
  </si>
  <si>
    <t>ИНН - 4011029552
ОГРН - 1164027058645</t>
  </si>
  <si>
    <t>1.3.</t>
  </si>
  <si>
    <t>№ 1164027058645 от 29.06.2016</t>
  </si>
  <si>
    <t xml:space="preserve">муниципальный контракт №0137300017511000105-0158227 от 26.08.2011      Акт приема-передачи от 03.09.2012
</t>
  </si>
  <si>
    <t xml:space="preserve">Муниципальный
 контракт
от 04.07.2012 №0137300017512000049-0158227-01                          Акт приема-передачи от 22.08.2012 </t>
  </si>
  <si>
    <t>инв. № 202005                3п.м, ввод в 
эксплуатацию 1970г.</t>
  </si>
  <si>
    <t>инв. № 152051      157,40кв.м, в ввод в 
эксплуатацию 1986г.</t>
  </si>
  <si>
    <t xml:space="preserve">инв. № 600588                    377 м, в ввод в 
эксплуатацию 2004г. </t>
  </si>
  <si>
    <t>инв. № 600137             408п.м, в ввод в 
эксплуатацию 1982г.</t>
  </si>
  <si>
    <t>инв. № 600139                      90 п.м, в ввод в 
эксплуатацию 1991г.</t>
  </si>
  <si>
    <t>инв. № 600592                      72 п.м, в ввод в 
эксплуатацию 2004г.</t>
  </si>
  <si>
    <t xml:space="preserve">инв. № 01360106-3           р-ры 4Х34,3х27,4, вес 2,77, мощность 20Вт, встроенная консоль и вспомагательные порты RJ-45 
</t>
  </si>
  <si>
    <t xml:space="preserve">инв. № 01360084-3 мощность 180Вт, разрешение 800х600, формат изображения 4:3, яркость 1200люмен
</t>
  </si>
  <si>
    <t xml:space="preserve">инв. № 01360001-3 небольшой настенный шкаф 1012 юнитов и глубиной 500мм
</t>
  </si>
  <si>
    <t xml:space="preserve">Здание школы-2          </t>
  </si>
  <si>
    <t xml:space="preserve">Здание школы-1                </t>
  </si>
  <si>
    <t xml:space="preserve">Здание котельной      </t>
  </si>
  <si>
    <t xml:space="preserve">Хозяйственная пристройка                    </t>
  </si>
  <si>
    <t>инв. № 600140                  1200 п.м, в ввод в 
эксплуатацию1980г.</t>
  </si>
  <si>
    <t>инв. № 600585                     25 п.м,  ввод в 
эксплуатацию 2004г.</t>
  </si>
  <si>
    <t>год ввода 1972</t>
  </si>
  <si>
    <t>2.2.577.</t>
  </si>
  <si>
    <t>1.1.33.</t>
  </si>
  <si>
    <t>1.1.32.</t>
  </si>
  <si>
    <t>1.1.31.</t>
  </si>
  <si>
    <t>1.1.30.</t>
  </si>
  <si>
    <t>1.1.39.</t>
  </si>
  <si>
    <t>1.1.38.</t>
  </si>
  <si>
    <t>1.1.37.</t>
  </si>
  <si>
    <t>1.1.36.</t>
  </si>
  <si>
    <t>1.3.5.</t>
  </si>
  <si>
    <t xml:space="preserve"> Решение Малого Совета  Народных Депутатов КО
от 19.11.1992 №190</t>
  </si>
  <si>
    <t xml:space="preserve">Решение Малого Совета 
народных депутатов КО 
от 19.11.1992 №190 </t>
  </si>
  <si>
    <t>249096 
Калужская область г.Малоярославец 
ул.Кутузова, д. 73</t>
  </si>
  <si>
    <t>249096
 Калужская область г.Малоярославец 
ул.Кутузова, д. 73</t>
  </si>
  <si>
    <t xml:space="preserve">Постан. адм.МР  "Малоярославецкий район" №108 
от 29.03.2006 </t>
  </si>
  <si>
    <t>Характеризующие физические свойства движимого имущества,
инвентарный №</t>
  </si>
  <si>
    <t>ПТС 
63 МС 202127 
от 11.09.2008 г.</t>
  </si>
  <si>
    <t xml:space="preserve">инв. №   100000000000038     
  год изготовления 2010 г.
</t>
  </si>
  <si>
    <t xml:space="preserve">инв. №   100000000000126          год изготовления 1996 г.
</t>
  </si>
  <si>
    <t xml:space="preserve">инв. №   100000000000295 
год изготовления 2008 г.
</t>
  </si>
  <si>
    <t xml:space="preserve">инв. №   100000000000372           год изготовления 1994 г.
</t>
  </si>
  <si>
    <t xml:space="preserve">инв. №   100000000000028      
 год изготовления 2002 г.
</t>
  </si>
  <si>
    <t xml:space="preserve">инв. №   110000000000053
год изготовления 1996 г.
</t>
  </si>
  <si>
    <t xml:space="preserve">инв. №   000000000000048
год изготовления 2012 г.
</t>
  </si>
  <si>
    <t>Договор опер.упр.
от 20.09.1996 №48</t>
  </si>
  <si>
    <t>249096 
Калужская область г.Малоярославец 
ул. Гагарина, д.1</t>
  </si>
  <si>
    <r>
      <t xml:space="preserve">Директор 
</t>
    </r>
    <r>
      <rPr>
        <b/>
        <i/>
        <u/>
        <sz val="8"/>
        <color indexed="8"/>
        <rFont val="Times New Roman"/>
        <family val="1"/>
        <charset val="204"/>
      </rPr>
      <t xml:space="preserve">Кондакова Галина Юрьевна </t>
    </r>
    <r>
      <rPr>
        <b/>
        <sz val="8"/>
        <color indexed="8"/>
        <rFont val="Times New Roman"/>
        <family val="1"/>
        <charset val="204"/>
      </rPr>
      <t>akulikove@mail.ru (3-10-33)</t>
    </r>
  </si>
  <si>
    <r>
      <t xml:space="preserve">Директор 
</t>
    </r>
    <r>
      <rPr>
        <b/>
        <i/>
        <sz val="8"/>
        <color indexed="8"/>
        <rFont val="Times New Roman"/>
        <family val="1"/>
        <charset val="204"/>
      </rPr>
      <t xml:space="preserve"> </t>
    </r>
    <r>
      <rPr>
        <b/>
        <i/>
        <u/>
        <sz val="8"/>
        <color indexed="8"/>
        <rFont val="Times New Roman"/>
        <family val="1"/>
        <charset val="204"/>
      </rPr>
      <t xml:space="preserve">Тимашинина
 Наталья Васильевна </t>
    </r>
    <r>
      <rPr>
        <b/>
        <sz val="8"/>
        <color indexed="8"/>
        <rFont val="Times New Roman"/>
        <family val="1"/>
        <charset val="204"/>
      </rPr>
      <t>w.godynowa2015@yandex.ru                     
 (3-47-31)</t>
    </r>
  </si>
  <si>
    <t>Договор купли продажи от 17.08.2015.Акт приема-передачи № 00001 
от 01.08.2015 ООО"ЭнергоИнвест"</t>
  </si>
  <si>
    <t>ст. 3.1 ФЗ № 137-ФЗ
 "О введении в действие земельного кодекса Российской Федерации" от 25.10.2001</t>
  </si>
  <si>
    <t>249096,
Калужская обл. Малоярославецкий район 
СП "Село Ильинское"</t>
  </si>
  <si>
    <t>ПТС
77 ОВ №743303
от 15.07.2014</t>
  </si>
  <si>
    <t>Приказ МЭР
 Калужской области от 18.07.2008 № 812-П</t>
  </si>
  <si>
    <t xml:space="preserve">МОУ средняя  
общеобразовательная школа №1                      
  г. Малоярославца </t>
  </si>
  <si>
    <t xml:space="preserve">МОУ средняя  
общеобразовательная школа №1                      
 г. Малоярославца </t>
  </si>
  <si>
    <t>инв.№ 0751210011
55 кв.м.,  год ввода
 в эксплуатацию 1985</t>
  </si>
  <si>
    <t>МОУ средняя школа 
№ 1 г. Малоярославец</t>
  </si>
  <si>
    <t xml:space="preserve">
</t>
  </si>
  <si>
    <t>МОУ средняя
 общеобразоватеьная школа №2 г.Малоярославца 
имени А.Н. Радищева</t>
  </si>
  <si>
    <t>накладная от 19.11.2010</t>
  </si>
  <si>
    <t xml:space="preserve">Договор поставки №070 от 01.09.2015
</t>
  </si>
  <si>
    <t>Договор поставки №2016Э-105 от 08.12.2016</t>
  </si>
  <si>
    <t>Договор 
безвозмездного пользования от 06.04.2010 №1 ГБУ КО 
"МФЦ Калуж.обл. "
действие по 05.04.2059 
занимаема пл.
1-этаж 479,3 кв.
2-этаж 241,4
 (общая 720,7 кв.м.)</t>
  </si>
  <si>
    <t>Решение Малого Совета народных депутатов КО 
от 19.11.1992 №190</t>
  </si>
  <si>
    <t>муницип. контракт
№2-Д/10 12.08.2010
акт выполненых работ 29.08.2010</t>
  </si>
  <si>
    <t>40:13:031014:1164</t>
  </si>
  <si>
    <t>40:13:031007:774</t>
  </si>
  <si>
    <t>Решение Малого
 Совета народных депутатов КО
 от 19.11.1992 №190;
Приказ МЭР
 Калужской области 
от 18..07.2008 № 812-п</t>
  </si>
  <si>
    <t>Решение Малого
 Совета народных депутатов КО
от 19.11.1992 №190;
Приказ МЭР
 Калужской области 
от 18..07.2008 № 812-п</t>
  </si>
  <si>
    <t>Решение Малого
 Совета народных депутатов КО
 от 19.11.1992 №190</t>
  </si>
  <si>
    <t>Решение Малого
 Совета народных депутатов КО
от 19.11.1992 №190</t>
  </si>
  <si>
    <t>Приказ Мин-ва 
экном.развития КО
№ 1743-п от 25.11.2014;
распор. адм. МР "Малоярославецкий район" от 25.02.2016 №78р</t>
  </si>
  <si>
    <t>Постан.адм.МР
"Малоярославецкий район" от 05.02.2016 № 96
Постоянное(бессрочное) пользование № 40-40/003-40/003/007/2016-1310/1
 от 18.02.2016</t>
  </si>
  <si>
    <t>Приказ МЭР КО
 от 08.07.2013 №667-р</t>
  </si>
  <si>
    <t>инв.№ 3113000390</t>
  </si>
  <si>
    <t>инв.№ 1412000091</t>
  </si>
  <si>
    <t>инв.№ 1412000111</t>
  </si>
  <si>
    <t>ивн. №  14110000111</t>
  </si>
  <si>
    <t>инв.№ 03082010М</t>
  </si>
  <si>
    <t>инв. № 1412000090</t>
  </si>
  <si>
    <t>инв. № 030820101М</t>
  </si>
  <si>
    <t>инв. № 1012000350</t>
  </si>
  <si>
    <t>инв. № 1012000340</t>
  </si>
  <si>
    <t>инв. №  1111000870</t>
  </si>
  <si>
    <t>инв. № 1012000309</t>
  </si>
  <si>
    <t>инв. № 1380011</t>
  </si>
  <si>
    <t>инв. № 1412000089</t>
  </si>
  <si>
    <t>инв. №  1412000109</t>
  </si>
  <si>
    <t>инв. № 1212001340</t>
  </si>
  <si>
    <t>инв № 14110000112</t>
  </si>
  <si>
    <t>инв. № 14110000113</t>
  </si>
  <si>
    <t>инв. № 14110000114</t>
  </si>
  <si>
    <t>инв. № 1508000141</t>
  </si>
  <si>
    <t>инв. № 1508000142</t>
  </si>
  <si>
    <t>инв. № 1508000131</t>
  </si>
  <si>
    <t>инв. № 1508000230</t>
  </si>
  <si>
    <t>инв. № 1508000248</t>
  </si>
  <si>
    <t>инв. № 1412000110</t>
  </si>
  <si>
    <t>инв. № 1508000150</t>
  </si>
  <si>
    <t>инв. № 1508000250</t>
  </si>
  <si>
    <t>инв. № 1508000259</t>
  </si>
  <si>
    <t>инв. № 1510000731</t>
  </si>
  <si>
    <t>инв. № 1510000730</t>
  </si>
  <si>
    <t>инв. № 1510000729</t>
  </si>
  <si>
    <t>инв. № 1510000728</t>
  </si>
  <si>
    <t>инв. № 1510000727</t>
  </si>
  <si>
    <t>инв. № 1510000726</t>
  </si>
  <si>
    <t>инв. № 1510000725</t>
  </si>
  <si>
    <t>инв. № 1510000724</t>
  </si>
  <si>
    <t>инв. № 1510000723</t>
  </si>
  <si>
    <t>инв. № 1510000722</t>
  </si>
  <si>
    <t>инв. № 1510000734</t>
  </si>
  <si>
    <t>инв. № 1510000546</t>
  </si>
  <si>
    <t>инв. № 1012000466</t>
  </si>
  <si>
    <t>инв. № 1012000447</t>
  </si>
  <si>
    <t>инв. № 1202000929</t>
  </si>
  <si>
    <t>счет. № 73 
от 20.04.11
ООО "Профи СБ"</t>
  </si>
  <si>
    <t>счет. № 72 
от 20.04.11
ООО "Профи СБ"</t>
  </si>
  <si>
    <t>счет. № 118
от 05.11.13
ООО "Юниарт-М"</t>
  </si>
  <si>
    <t>счет. № 117
от  31.03.2011
ООО "Профи СБ"</t>
  </si>
  <si>
    <t>счет № 1407
от 15.08.2016</t>
  </si>
  <si>
    <t>Приказ МЭР КО 
от 18.07.2008 № 812-п,
Расп.адм.МР  "Малоярославецкий район" от 23.09.2008г. №456-р;</t>
  </si>
  <si>
    <t>Договор опер. упр.
от №117 05.12.2008, 
№ 40-40-13/010/2010-151
от 09.04.2010</t>
  </si>
  <si>
    <t>Приказ МЭР КО  
от 18.07.2008 № 812-п;
Расп. адм.МР "Малоярославецкий район" от 23.09.2008г. №456-р</t>
  </si>
  <si>
    <t>Договор опер.упр. 
от 01.09.2008 №115</t>
  </si>
  <si>
    <t>Договор опер.упр. 01.09.2008 №115</t>
  </si>
  <si>
    <t>Договор №67/08-12 от 09.06.2012г;
ТН №118 от 31.07.2012г.</t>
  </si>
  <si>
    <t>Договор №б/н от 13.12.2010г;
ТН №125 
от 13.12.2010г.</t>
  </si>
  <si>
    <t>Договор №030/АПС от 07.11.2012г.;
Акт №1 от 24.12.2012г.</t>
  </si>
  <si>
    <t>Договор №030/АПС от 07.11.2012г.; акт №1 от 24.12.2012г.</t>
  </si>
  <si>
    <t>Министерство образования и науки КО; акт №13
 от 23.12.2010г.</t>
  </si>
  <si>
    <t>Договор опер.упр.
 от 01.09.2008 №115</t>
  </si>
  <si>
    <t>Договор 
№70-07/2013 
от 10.07.2013г.; 
ТН №17 от 10.07.2013г.</t>
  </si>
  <si>
    <t>Робот-"пылесос" для общественных бассейнов " MAGNUM-JUNIOR"</t>
  </si>
  <si>
    <t xml:space="preserve">МОУ основная 
общеобразовательная школа №3 
</t>
  </si>
  <si>
    <t xml:space="preserve">Постоянное   (бессрочное) пользование № 40-01/13-19/2004-416 от 04.10.2004
</t>
  </si>
  <si>
    <t>Постоянное    (бессрочное) пользование № 40-40-13/024/2005-377 от 06.01.2006</t>
  </si>
  <si>
    <t>Постоянное    (бессрочное) пользование № 40-01/13-04/2003-375 от 27.05.2003</t>
  </si>
  <si>
    <r>
      <t xml:space="preserve">Хоз вед.                            </t>
    </r>
    <r>
      <rPr>
        <i/>
        <sz val="8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 xml:space="preserve">40-40-13/017/2010-672       от 09.07.2010 
</t>
    </r>
  </si>
  <si>
    <t>договор
купли-продажи от 08.08.2007</t>
  </si>
  <si>
    <t>№ 40-01/13-10/2003-33 от 06.02.2003</t>
  </si>
  <si>
    <t>№ 40-40-13/015/2010-264 от 28.05.2010</t>
  </si>
  <si>
    <t>Расп. адм. МР "Малоярославецкий район" 
от 28.03.2007 №92а-р</t>
  </si>
  <si>
    <t>Пост. адм. МР "Малоярославецкий район" от 18.02.1994 №145</t>
  </si>
  <si>
    <t xml:space="preserve">
 № 40-40-13/
011/2013-063
от 15.04.2013</t>
  </si>
  <si>
    <t xml:space="preserve">№ 40-40-13/017/2010-659 от 09.07.2010
</t>
  </si>
  <si>
    <t xml:space="preserve">№ 40-40-13/016/2012-211 от 10.07.2012
</t>
  </si>
  <si>
    <t xml:space="preserve">№ 40-40/003-40/003/013/2015-1967/2 от 21.09.2015
</t>
  </si>
  <si>
    <t xml:space="preserve">№ 40-40/003-40/003/011/2016-13/2 от 13.01.2016
</t>
  </si>
  <si>
    <t xml:space="preserve">Решение Малого
 Совета народных депутатов КО
 от 19.11.1992 №190,
Пост. адм. МР "Малоярославецкий район"  от 01.12.2000 №1603 </t>
  </si>
  <si>
    <t>Приказ МЭР КО
от 14.11.2014 №1672-п</t>
  </si>
  <si>
    <t>Приказ МЭР КО
от 10.12.2013 №1588-п;
Расп. адм. МР 
 от 19.12.2013 №470-р</t>
  </si>
  <si>
    <t>Договор о закр. имущ.   от 31.12.2002 г. № 94</t>
  </si>
  <si>
    <t xml:space="preserve">Опер. упр. № 40-40-13/009/2005-201 от 28.11.2005
</t>
  </si>
  <si>
    <t>Договор о закр. имущ.     от 30.12.2002  № 86,      опер. упр. № 40-01/13-14/2003-212 от 21.07.2003</t>
  </si>
  <si>
    <t xml:space="preserve">Пост. адм. МР "Малоярославецкий район" от 27.06.2008 №632, опер. упр. № 40-40-13/012/2009-509 от 08.06.2009 
</t>
  </si>
  <si>
    <t>Договор о закр. имущ.     от 30.12.2002  № 86,      опер. упр. №  40-01/13-14/2003-212 от 21.07.2003</t>
  </si>
  <si>
    <t>Договор о закр. имущ.     от 30.12.2002  № 89,      опер. упр. №  40-01/13-10/2003-30 от 06.02.2003</t>
  </si>
  <si>
    <t xml:space="preserve">Договор о закр. имущ.     от 30.12.2002  № 89,      опер. упр. № 40-01/13-10/2003-32 от 06.02.2003 </t>
  </si>
  <si>
    <t>Договор о закр. имущ.      
от 02.02.2009 №121</t>
  </si>
  <si>
    <t>№ 40-01/13-10/2003-31 от 06.02.2003</t>
  </si>
  <si>
    <t>№ 40-40-13/031/2008-171 от 15.01.2009</t>
  </si>
  <si>
    <t>№ 40-40-13/031/2008-172 от 15.01.2009</t>
  </si>
  <si>
    <t>№ 40-40-13/031/2008-173 от 15.01.2009</t>
  </si>
  <si>
    <t>№ 40-40-13/031/2008-174 от 15.01.2009</t>
  </si>
  <si>
    <t>Приказ МЭР
от 18.07.2008 №812-П,                              Расп. Адм. МР "Малоярославецкий район" от 23.09.2008 №456</t>
  </si>
  <si>
    <t>Договор о закр. имущ.     
от 02.02.2009 № 127</t>
  </si>
  <si>
    <t>Договор о закр. имущ.      от 31.12.2002г. №100</t>
  </si>
  <si>
    <t>Договор о закр. имущ.     
 от 31.12.2002г. №98</t>
  </si>
  <si>
    <t>Договор о закр. имущ.       от 02.02.2009 №122,      опер. упр. № 40-40-13/004/2009-546 от 06.04.2009</t>
  </si>
  <si>
    <t>Договор о закр. имущ.      от 02.02.2009 №124,      опер. упр. № 40-40-13/004/2009-543 от 06.04.2009</t>
  </si>
  <si>
    <t>Договор о закр. имущ.      от 02.02.2009 №124,     опер. упр. № 40-40-13/021/2009-017 от 24.04.2009</t>
  </si>
  <si>
    <t>Договор о закр. имущ.       от 02.02.2009 №125,      опер. упр. № 40-40-13/008/2009-605 от 20.04.2009</t>
  </si>
  <si>
    <t>Договор о закр. имущ.     
 от 31.12.2002г.             опер. упр. № 40-40-13/021/2005-173 от 29.06.2005</t>
  </si>
  <si>
    <t>Договор о закр. имущ.      от 31.12.2002, № 82,      опер. упр.  № 40-01/13-29/2004-316 от 28.12.2004</t>
  </si>
  <si>
    <t>Пост. адм. МР "Малоярославцкий район" №1004 от 29.04.2011,                     опер. упр. № 40-40-13/014/2011-252 от 30.05.2011</t>
  </si>
  <si>
    <t>№ 40-40-13/031/2008-177 от 15.01.2009</t>
  </si>
  <si>
    <t>№ 40-40-13/022/2012-953
от 03.10.2012</t>
  </si>
  <si>
    <t>Пост. адм. МР "Малоярославцкий район" №3106 
от 30.12.2011</t>
  </si>
  <si>
    <t>№ 40-40-13/002/2011-092 от 27.01.2011</t>
  </si>
  <si>
    <t>№ 40-40-13/022/2012-955
от 03.10.2012</t>
  </si>
  <si>
    <t>Пост. адм. МР "Малоярославецкий район" от 29.12.2010 №741-р</t>
  </si>
  <si>
    <t>Договор о закр. имущ
от 29.03.2006 №107</t>
  </si>
  <si>
    <t>Расп. адм. МР "Малоярославецкий район" от 20.08.2007 №296</t>
  </si>
  <si>
    <t>№ 40-40-13/031/2009-453
от 14.12.2009</t>
  </si>
  <si>
    <t>№ 40-40/003-40/003/011/2016-69/1 от 22.01.2016</t>
  </si>
  <si>
    <t>Расп. адм. МР "Малоярославецкий район" 
 от 30.12.2005  № 253-р</t>
  </si>
  <si>
    <t xml:space="preserve">№ 40-40-13/010/2013-471 от 13.05.2013
</t>
  </si>
  <si>
    <t>№ 40-01/13-11/2002-925 от 09.07.2002</t>
  </si>
  <si>
    <t>№ 40-40-13/021/2009-004 от 20.07.2009</t>
  </si>
  <si>
    <t>Пост. адм. МР "Малоярославецкий район" от 13.01.1993 № 7</t>
  </si>
  <si>
    <t>№ 40-40-13/027/2014-072
от 15.12.2014</t>
  </si>
  <si>
    <t>№ 40-40-13/034/2010-024 от 25.11.2010</t>
  </si>
  <si>
    <t>№ 40-40-13/034/2010-025 от 25.11.2010</t>
  </si>
  <si>
    <t>№ 40-40-13/034/2010-026 от 25.11.2010</t>
  </si>
  <si>
    <t>Пост. адм. МР "Малоярославецкий район"  
от 18.02.1994 №145-а</t>
  </si>
  <si>
    <t>Расп. адм. МР "Малоярославецкий район"от 22.03.2016
 №114-р</t>
  </si>
  <si>
    <t>Пост. адм. МР "Малоярославецкий район"от 13.05.2015
 №756</t>
  </si>
  <si>
    <t>Расп. адм. МР "Малоярославецкий район"  от 30.08.2011 
 № 439-р</t>
  </si>
  <si>
    <t>Расп. Территориального управления Федерального агентства по управлению ГУ в КО от 15.06.2016 №153-р</t>
  </si>
  <si>
    <t xml:space="preserve">Расп. Территориального управления Федерального агентства по управлению ГУ в КО от 15.06.2016 №153-р </t>
  </si>
  <si>
    <t>Приказ МЭР от 06.12.2016 №1293-р</t>
  </si>
  <si>
    <t>Договор опер. упр. от 31.12.2002 №97</t>
  </si>
  <si>
    <t xml:space="preserve">№ 40-40/003-40/003/011/2016-1043/1 от 22.04.2016
</t>
  </si>
  <si>
    <t>№ 40-40/003-40/003/011/2016-238/1 от 01.03.2016</t>
  </si>
  <si>
    <t>Решение Малого
 Совета народных депутатов КО от 19.11.1992 №190</t>
  </si>
  <si>
    <t>№ 40-40-13/031/2008-162 от 15.01.2009</t>
  </si>
  <si>
    <t>Решение Малого
 Совета народных депутатов КО от 19.11.1992 №190;</t>
  </si>
  <si>
    <t>Решение малого Совета народных депутатов КО   от 19.11.1992 г № 190</t>
  </si>
  <si>
    <t>Решение малого Совета народных депутатов КО    от 19.11.1992 г № 190</t>
  </si>
  <si>
    <t>Расп. адм. МР "Малоярославецкий район"от 19.08.2013
 №333-р</t>
  </si>
  <si>
    <t>Распр. адм.МР 
от 20.01.2016  №9-р
опер.упр. 
№40-40/003/011/2016-98/1 от 01.02.2016</t>
  </si>
  <si>
    <t xml:space="preserve">
 № 40-40-13/
011/2013-052
от15.04.2013</t>
  </si>
  <si>
    <t xml:space="preserve">№ 40-40-13/011/2013-059 от 15.04.2013
</t>
  </si>
  <si>
    <t xml:space="preserve">№ 40-01/13-26/2002-446 от 13.01.2003
</t>
  </si>
  <si>
    <t xml:space="preserve">№ 40-40-13/011/2013-061 от 15.04.2013
</t>
  </si>
  <si>
    <t xml:space="preserve">№ 40-40-13/011/2013-062 от 15.04.2013
</t>
  </si>
  <si>
    <t>Расп. адм. МР "Малоярославецкий район" 
от 23.09.2008 №456</t>
  </si>
  <si>
    <t>Договор о закр. имущ. №117от  05.12.2008</t>
  </si>
  <si>
    <t>Расп. адм. МР "Малоярославецкий район" № 296
 от 20.08.2007</t>
  </si>
  <si>
    <t>Расп. адм. МР "Малоярославецкий район" 
от 30.08.2011  № 439-р</t>
  </si>
  <si>
    <t>№ 40-40-13/010/2007-264
от 29.08.2007</t>
  </si>
  <si>
    <t>№ 40-40-13/010/2007-265
от 29.08.2007</t>
  </si>
  <si>
    <t>Решение Малоярославецкого Районного Собрания  от 16.03.1998 № 21</t>
  </si>
  <si>
    <t xml:space="preserve">Расп. адм. МР "Малоярославецкий район" от 02.11.2015    №478-р
</t>
  </si>
  <si>
    <t>Расп. адм. МР "Малоярославецкий райрн"  от 30.12.2005 
 № 253-р</t>
  </si>
  <si>
    <t>Расп. адм. МР "Малоярославецкий район" от 30.08.2011  
№ 439-р</t>
  </si>
  <si>
    <t>Расп. адм. МР "Малоярославецкий район" 
№421-р от 05.11.2013</t>
  </si>
  <si>
    <t>№ 40-40-13/032/2011-417 от 10.01.2012</t>
  </si>
  <si>
    <t>№ 40-40/003-40/003/011/2016-1042/2 от 19.04.2016</t>
  </si>
  <si>
    <t>№ 40-40/003-40/003/011/2016-1041/2 от 19.04.2016</t>
  </si>
  <si>
    <t>№ 40-40/003-40/003/013/2015-2395/1 от 01.03.2016</t>
  </si>
  <si>
    <t>Расп. адм. МР "Малоярославецкий район" 
№152-р от 14.04.2016</t>
  </si>
  <si>
    <t>Расп. адм. МР "Малоярославецкий район" от 31.12.2015 
 № 522-р</t>
  </si>
  <si>
    <t>Пост. адм. МР "Малоярославецкий район" № 58 от 26.02.2003</t>
  </si>
  <si>
    <t>Пост. адм.  МО "Малоярославецкий район"от 05.02.2003 №34 Постоянное (бессрочное)  № 40-40-13/015/2006-438 от 17.04.2006</t>
  </si>
  <si>
    <t>Пост. адм. МО "Малоярославецкий район" от 29.11.2007 №1258, Постоянное (бессрочное) № 40-40-13/020/2007-342 от 19.12.2007</t>
  </si>
  <si>
    <t>Пост. адм. МО "Малоярославецкий район от 05.02.2003 №34, Постоянное (бессрочное)  № 40-01/13-04/2003-387 от 27.05.2003</t>
  </si>
  <si>
    <t>Постоянное (бессрочное) пользование № 40-40-13/027/2005-418 от 28.12.2005</t>
  </si>
  <si>
    <t>Пост. адм. МО "Малоярославецкий район" от 25.09.2003 №325, Постоянное (бессрочное) № 40-01/13-05/2004-468 от 25.02.2004</t>
  </si>
  <si>
    <t>Пост. адм.  МО "Малоярославецкий район" от 24.11.2008 №1280, Постоянное (бессрочное) № 40-40-13/019/2009-529 от 24.08.2009</t>
  </si>
  <si>
    <t>Пост. адм.  МО "Малоярославецкий район" от 24.11.2008 №1280, Постоянное (бессрочное) № 40-40-13/019/2009-530 от 24.08.2009</t>
  </si>
  <si>
    <t>Пост. адм.  МО "Малоярославецкий район" от 05.02.2003 №58, Постоянное (бессрочное)  № 40-01/13-22/2003-154 от 19.01.2004</t>
  </si>
  <si>
    <t>Пост. адм.  МО "Малоярославецкий район" от 05.02.2003 №34, Постоянное (бессрочное) 40-40-13/021/2005-747 от 24.10.2005</t>
  </si>
  <si>
    <t>Пост. адм. МО «Город Малоярославец» от 23.11.2005 № 541</t>
  </si>
  <si>
    <t>Пост. адм. 
Кудиновского с/с КО 
от 21.08.1998 №8, Постоянное (бессрочное) № 40-40-13/021/2005-174 от 29.06.2005</t>
  </si>
  <si>
    <t>Пост. адм. МО "Малоярославецкий район" от 05.02.2003  №34</t>
  </si>
  <si>
    <t>Пост. адм. МР "Малоярославецкий район" от 18.02.1994   №145-а</t>
  </si>
  <si>
    <t>№ 40-40/003-40/003/013/2015-957/1
от 07.05.2015</t>
  </si>
  <si>
    <t xml:space="preserve">№ 40-40/003-40/003/013/2015-1966/2 от 21.09.2015
</t>
  </si>
  <si>
    <t>№ 40-40-13/007/2011-468 от 15.04.2011</t>
  </si>
  <si>
    <t>Пост. адм. МР "Малоярославецкий раойн"  № 424
от 27.09.2000</t>
  </si>
  <si>
    <t>№ 40-40/003-10/001/064/2016-232/2 от 03.03.2016</t>
  </si>
  <si>
    <t>№ 40-40/003-10/001/064/2016-231/2 от 03.03.2016</t>
  </si>
  <si>
    <t xml:space="preserve">Постановление Правительства КО от 24.02.2016 №118 </t>
  </si>
  <si>
    <t>Расп. адм. МР "Малоярославецкий район" 
№113-р от 21.03.2016</t>
  </si>
  <si>
    <t>Договор о 
безвозмездной передаче в собственность земельных участков  от 24.06.2014;
расп. адм. МР "Малоярославецкий район" от 25.02.2016 №78р</t>
  </si>
  <si>
    <t>№ 40-40-13/011/2013-065 от 15.04.2013</t>
  </si>
  <si>
    <t>№ 40-40-13/014/2012-230 от 05.06.2012</t>
  </si>
  <si>
    <t>№ 40-40-13/016/2012-210
от 10.07.2012</t>
  </si>
  <si>
    <t>№ 40-40-13/006/2012-705 от 04.04.2012</t>
  </si>
  <si>
    <t>№ 40-40-13/014/2012-229
от 05.06.2012</t>
  </si>
  <si>
    <t>№ 40-40-13/008/2014-348 от 27.03.2014</t>
  </si>
  <si>
    <t>№ 40-40-13/006/2012-203 от 02.03.2012</t>
  </si>
  <si>
    <t>№ 40-40-13/024/2012-361 от 01.10.2012</t>
  </si>
  <si>
    <t>Малоярославецкая 
районная адм. МР "Малоярославецкий район"</t>
  </si>
  <si>
    <t>Малоярославецкая районная адм. муниципального района 
"Малоярославецкий район"</t>
  </si>
  <si>
    <t>Малоярославецкая районная адм. МР
"Малоярославецкий район"</t>
  </si>
  <si>
    <t>Отдел образования 
Малоярославецкой районной  адм. МР "Малоярославецкий район"</t>
  </si>
  <si>
    <t>Отдел культуры Малоярослвецкой районной адм. муниципального района "Малоярославецкий район"</t>
  </si>
  <si>
    <t>Договор
о безвозмездной передаче в собственность 
от 28.09.2015;
расп. адм. МР "Малоярославецкий район" от 25.02.2016 №78р</t>
  </si>
  <si>
    <t>Договор о 
безвозмездной передаче в собственность от 30.07.2015 №10;
расп. адм. МР "Малоярославецкий район" от 25.02.2016 №78р</t>
  </si>
  <si>
    <t>п.3 ст.3.1.ФЗ "О введение 
в действие Земельного кодекса РФ" от 25.10.2001 
№137-ФЗ;
расп. адм. МР "Малоярославецкий район" от 25.02.2016 №78р</t>
  </si>
  <si>
    <t>Приказ МЭР от 09.04.2014 №523-п; расп. адм. МР "Малоярославецкий район" от 25.02.2016 №78р</t>
  </si>
  <si>
    <t>Приказ МЭР от 09.04.2014 №523-п;
расп. адм. МР "Малоярославецкий район" от 25.02.2016 №78р</t>
  </si>
  <si>
    <t>№ 40-40/003-40/003/011/2016-161/1 от 08.02.2016</t>
  </si>
  <si>
    <t>№ 40-40-13/010/2014-169 от 30.04.2014</t>
  </si>
  <si>
    <t>№ 40-40-13/016/2014-294 от 18.07.2014</t>
  </si>
  <si>
    <t>№ 40-40-13/016/2014-282 от 18.07.2014</t>
  </si>
  <si>
    <t>№ 40-40-13/016/2014-286 от 18.07.2014</t>
  </si>
  <si>
    <t>№ 40-40-13/016/2014-284 от 18.07.2014</t>
  </si>
  <si>
    <t>№ 40-40-13/016/2014-289 от 18.07.2014</t>
  </si>
  <si>
    <t>№ 40-40-13/016/2014-366 от 18.07.2014</t>
  </si>
  <si>
    <t>№ 40-40-13/015/2014-796 от 07.07.2014</t>
  </si>
  <si>
    <t>№ 40-40-13/015/2014-715 от 07.07.2014</t>
  </si>
  <si>
    <t>№ 40-40-13/015/2014-786 от 07.07.2014</t>
  </si>
  <si>
    <t>№ 40-40-13/015/2014-791 от 07.07.2014</t>
  </si>
  <si>
    <t>№ 40-40-13/015/2014-830 от 07.07.2014</t>
  </si>
  <si>
    <t>№ 40-40-13/015/2014-685 от 07.07.2014</t>
  </si>
  <si>
    <t>№ 40-40-13/015/2014-781 от 07.07.2014</t>
  </si>
  <si>
    <t>№ 40-40-13/015/2014-757 от 07.07.2014</t>
  </si>
  <si>
    <t>Пост. Районного Собрания Малоярославецкого района КО 
от 16.12.1996 № 13</t>
  </si>
  <si>
    <t>Пост. Районного Собрания Малоярославецкого района КО 
от 16.01.1997 № 9</t>
  </si>
  <si>
    <t>Пост. Районного Собрания Малоярославецкого района Калужской области 
от 14.04.1997 № 37</t>
  </si>
  <si>
    <t>Пост. Районного Собрания Малоярославецкого района КО 
от 16.01.1997 № 7</t>
  </si>
  <si>
    <t>Пост. Район-ного Собрания Малоярославецкого района КО 
от 14.04.1997 № 35</t>
  </si>
  <si>
    <t>Пост. 
Районного Собрания Малоярославецкого района КО
от 14.04.1997 № 36</t>
  </si>
  <si>
    <t>Пост. Районного Собрания Малоярославецкого района КО
от 14.04.1997 № 37</t>
  </si>
  <si>
    <t xml:space="preserve">Пост. правительства РФ от 07.03.1995 №235;            Расп. адм. МР "Малоярославецкий район" 
от 28.03.2007 №92а-р
</t>
  </si>
  <si>
    <t>Пост. Правительства РФ от 07.03.1995г. № 235</t>
  </si>
  <si>
    <t>Пост. Районного Собрания Малоярославецкого района КО от 
16.01.1997 № 9</t>
  </si>
  <si>
    <t>Пост. Малоярославецкого районного Собрания от 16.12.1996 №14</t>
  </si>
  <si>
    <t xml:space="preserve">Пост. Верховного совета РФ от 27.12.1991 №3020-1
 </t>
  </si>
  <si>
    <t>Пост. Районного Собрания Малоярославецкого района КО 
от 16.12.1996 № 12</t>
  </si>
  <si>
    <t>Пост. Районного Собрания Малоярославецкого района КО
от 16.12.1996 № 13</t>
  </si>
  <si>
    <t>Пост. Районного Собрания Малоярославецкого района КО
от 14.04.1997 № 35</t>
  </si>
  <si>
    <t>Пост. Районного Собрания Малоярославецкого района КО 
от 14.04.1998  № 79</t>
  </si>
  <si>
    <t>Пост. 
Городского головы МО "Город Малоярославец"  №658 от 22.12.2003</t>
  </si>
  <si>
    <t>Пост. 
Городского головы  №658 от 22.12.2003     Постоянное   (бессрочное) № 40-01/13-22/2003-6 от 29.01.2004</t>
  </si>
  <si>
    <t>Пост. Городского Головы от 21.11.2003г. №604</t>
  </si>
  <si>
    <t>Пост. Городского Головы от 21.11.2003г. №604 Постоянное   (бессрочное) пользование № 40-01/13-04/2004-345 от 22.03.2004</t>
  </si>
  <si>
    <t>Пост. 
МО "Город Малоярославец" 
№6 от 05.01.2004</t>
  </si>
  <si>
    <t>Пост. Городского Головы МО "Город Малоярославец"  от 20.12.2002г. №606</t>
  </si>
  <si>
    <t>Пост. адм. МО "Город Малоярославец" 
от 17.08.2005 №251</t>
  </si>
  <si>
    <t>Пост. Городского Головы МО "Город Малоярославец" 
 №496
от 18.10.2002</t>
  </si>
  <si>
    <t>Пост. адм.
СП"Д.Ерденево" 
от 02.09.2015 №27
п.3 ст.3.1.ФЗ "О введение в действие Земельного кодекса РФ"25.10.2001 
№137-ФЗ;
расп. адм. МР "Малоярославецкий район" от 25.02.2016 №78р</t>
  </si>
  <si>
    <t>Пост. адм.
СП"Д.Воробьево" 
от 16.10.2015 №36
п.3 ст.3.1.ФЗ "О введение в действие Земельного кодекса РФ"; расп. адм. МР "Малоярославецкий район" от 25.02.2016 №78р</t>
  </si>
  <si>
    <t>Пост. адм.
СП"Д.Рябцево" 
от 28.10.2015 №71
п.3 ст.3.1.ФЗ "О введение в действие Земельного кодекса РФ"25.10.2001 
№137-ФЗ;
расп. адм. МР "Малоярославецкий район" от 25.02.2016 №78р</t>
  </si>
  <si>
    <t>Постановление Правительства КО от 18.05.2016 №292</t>
  </si>
  <si>
    <t>Расп. адм. МР "Малоярославецкий район" от 30.08.2011 №439р</t>
  </si>
  <si>
    <t>Расп. 
Правительства РФ от 06.05.2011 №775-р</t>
  </si>
  <si>
    <t>№ 40-40-13/031/2008-175 от 15.01.2009</t>
  </si>
  <si>
    <t>№ 40-40-13/031/2008-167 от 15.01.2009</t>
  </si>
  <si>
    <t>№ 40-40-13/031/2008-176 от 15.01.2009</t>
  </si>
  <si>
    <t>Пост. Районного Собрания Малоярославецкого района КО от 14.04.1997 №35</t>
  </si>
  <si>
    <t>№ 40-40-13/003/2011-393 от 01.03.2011</t>
  </si>
  <si>
    <t>№ 40-01/13-04/2000-86.4 от 17.04.2000</t>
  </si>
  <si>
    <t>№ 40-01/13-04/2000-86.2 от 17.04.2000</t>
  </si>
  <si>
    <t>№ 40-01/13-04/2000-86.3 от 17.04.2000</t>
  </si>
  <si>
    <t>№ 40-01/13-04/2000-86.1 от 17.04.2000</t>
  </si>
  <si>
    <t>№ 40-01/13-12/2004-371 от 09.08.2004</t>
  </si>
  <si>
    <t>№ 40-01/13-12/2004-375 от 09.08.2004</t>
  </si>
  <si>
    <t xml:space="preserve">№ 40-40-13/016/2012-215 от 10.07.2012
</t>
  </si>
  <si>
    <t>Пост. правительства КО
от 28.09.2009 №396</t>
  </si>
  <si>
    <t>Пост. правительства КО 
от 28.09.2009 №396</t>
  </si>
  <si>
    <t xml:space="preserve">Пост. правительства КО №396 от 28.09.2009 </t>
  </si>
  <si>
    <t>Отдел социальной политики Малоярославецкой районной адм. МР "Малоярославецкий район" 
МР "Малоярославецкий район"</t>
  </si>
  <si>
    <t>Отдел спорта 
адм. МР "Малоярославецкий район" муниципального района "Малоярославецкий район"</t>
  </si>
  <si>
    <t xml:space="preserve">Отдел спорта Малоярославецкой районной адм. МР "Малоярославецкий район" МР "Малоярославецкий район"
</t>
  </si>
  <si>
    <t>Расп. адм. МР "Малоярославецкий район" 
от 28.12.2015 №517-р</t>
  </si>
  <si>
    <t>Расп. адм. МР "Малоярославецкий район" № 396-р 
от 16.10.2014</t>
  </si>
  <si>
    <t>Расп.  адм. МР "Малоярославецкий район" №615-р 
от 25.10.11</t>
  </si>
  <si>
    <t xml:space="preserve">Расп. адм. МР 
"Малоярославецкий район" 282-р
от 02.09.2014 </t>
  </si>
  <si>
    <t>Расп. адм. МР "Малоярославецкий район" № 485-р 
от 26.12.2013 г.</t>
  </si>
  <si>
    <t xml:space="preserve">Расп.  адм. МР "Малоярославецкий район" от 18.10.2016 №293-р
</t>
  </si>
  <si>
    <t xml:space="preserve">Расп. адм. МР "Малоярославецкий район"  от 18.10.2016 №293-р
</t>
  </si>
  <si>
    <t xml:space="preserve">Расп. адм. МР "Малоярославецкий район" от 18.10.2016 №294-р
</t>
  </si>
  <si>
    <t xml:space="preserve">Расп. адм. МР "Малоярославецкий район"  от 18.10.2016 №294-р
</t>
  </si>
  <si>
    <t xml:space="preserve">Расп. адм. МР 
"Малоярославецкий район" 466-р
от 16.12.2013 </t>
  </si>
  <si>
    <t>Расп. адм. МР "Малоярославецкий район"
№ 215-р
 от 12.07.2016     Акт приема-передачи от  22.07.2016</t>
  </si>
  <si>
    <t xml:space="preserve">Расп. адм. МР "Малоярославецкий район"      №356-р от 13.12.2016            
</t>
  </si>
  <si>
    <t>Расп. адм. МР "Малоярославецкий район"      №356-р от 13.12.2016
Акт А0000144 от 13.12.2016</t>
  </si>
  <si>
    <t xml:space="preserve">Расп. адм. МР "Малоярославецкий район"      №356-р от 13.12.2016
</t>
  </si>
  <si>
    <t>Расп. адм. МР "Малоярославецкий район"
от 28.03.2007 
№92а-р</t>
  </si>
  <si>
    <t>Расп.  адм. МР "Малоярославецкий район"
от 28.03.2007 
№92а-р</t>
  </si>
  <si>
    <t>Расп.  адм. МР "Малоярославецкий район"
388-р от 07.10.2013</t>
  </si>
  <si>
    <t>Расп. адм. МР "Малоярославецкий район"
388-р от 07.10.2013</t>
  </si>
  <si>
    <t>Расп. адм. МР "Малоярославецкий район" №412-р от 07.08.2015</t>
  </si>
  <si>
    <t>Акт приемки закон. Реконструкции объекта от 31.08.2012г.</t>
  </si>
  <si>
    <t>Передано Отдел образования  адм. МР "Малоярославецкий район" Акт №87 от 26.12.2012г.</t>
  </si>
  <si>
    <t>Передано Отдел образования  адм. МР "Малоярославецкий район"Акт №78 от 26.12.2012г.</t>
  </si>
  <si>
    <t>Договор №01 от 21.09.2011г.,         ТН №375 от 30.09.2011г.</t>
  </si>
  <si>
    <t>Извещение №12/4 от 26.12.2012г., Акт №74 от 26.12.2012г.</t>
  </si>
  <si>
    <t>Извещение №12/4 от 26.12.2012г., Акт №75 от 26.12.2012г.</t>
  </si>
  <si>
    <t>Расп.  адм. МР "Малоярославецкий район"  №476-р от 19.12.2013г.</t>
  </si>
  <si>
    <t xml:space="preserve">Расп. адм. МР "Малоярославецкий район"  №324-р от 08.08.2013г. </t>
  </si>
  <si>
    <t>Расп.  адм. МР "Малоярославецкий район"  №476-р от 19.12.2013г. "</t>
  </si>
  <si>
    <t>Расп. адм. МР "Малоярославецкий район" № 485-р от 26.12.2013 г.</t>
  </si>
  <si>
    <t>Расп.  адм. МР "Малоярославецкий район"№ 485-р от 26.12.2013 г.</t>
  </si>
  <si>
    <t xml:space="preserve">Акт  приема-передач 28.09.2009г Постановления правительства КО №396 от 28.09.2009 </t>
  </si>
  <si>
    <t>Расп. адм. МР "Малоярославецкий район" 
от 18.12.2015 №512-р</t>
  </si>
  <si>
    <t xml:space="preserve">Договор
 безв. передачи имущества от 22.10.2015, акта приема-передачи б/н от 22.10.2015 №ЕЭ000000001 </t>
  </si>
  <si>
    <t>Расп.  адм. МР "Малоярославецкий район" от 03.06.2014 №123-р</t>
  </si>
  <si>
    <t>Расп. адм. МР "Малоярославецкий район" от 03.06.2014 №123-р</t>
  </si>
  <si>
    <t>Приказ МЭР КО от 12.01.2016 № 7-п</t>
  </si>
  <si>
    <t>Расп. адм. МР 
"Малоярославецкий район" №181-р 
от 26.05.2016</t>
  </si>
  <si>
    <t>Расп. адм. МР 
"Малоярославецкий район" №356-р 
от 13.12.2016</t>
  </si>
  <si>
    <t>Расп.  адм. МР 
"Малоярославецкий район" №380-р 
от 28.12.2016</t>
  </si>
  <si>
    <t>Расп. адм. МР "Малоярославецкий район" №342-р 
от 29.11.2016</t>
  </si>
  <si>
    <t>Расп.  адм. МР "Малоярославецкий район" 
от 28.03.2007 №92а-р</t>
  </si>
  <si>
    <t>Расп.  адм. МР "Малоярославецкий район"
от 28.03.2007 №92а</t>
  </si>
  <si>
    <t>Расп. адм. МР "Малоярославецкий район"
от 03.06.2014        №123-р</t>
  </si>
  <si>
    <t>Расп. адм. МР "Малоярославецкий район"
от 03.06.2014    №123-р</t>
  </si>
  <si>
    <t>Расп. адм. МР "Малоярославецкий район" 
от 28.03.2007 №92а-</t>
  </si>
  <si>
    <t>Пост. Районного Собрания Малоярославецкого района КО
от 14.04.1998  №79</t>
  </si>
  <si>
    <t>муниипальный контракт № 02-0840 от 09.12.2014 г.</t>
  </si>
  <si>
    <t xml:space="preserve">муниипальный контракт № 02-0840 от 09.12.2014 </t>
  </si>
  <si>
    <t>Передано Отделом образования  адм. МР "Малоярославецкий район" Акт №88 от 26.12.2012г.</t>
  </si>
  <si>
    <t>Передано Министерство образования и науки КО, Акт б/н от 23.12.2010г.</t>
  </si>
  <si>
    <t>Расп. адм. МР "Малоярославецкий район" 
от 04.02.2016 №20-р</t>
  </si>
  <si>
    <t>Расп. адм. МР "Малоярославецкий район" 
от 09.07.2014 №148-р</t>
  </si>
  <si>
    <t>Расп. адм. МР "Малоярославецкий район" от 06.10.2011 №549-р</t>
  </si>
  <si>
    <t>Договор о закр. имущ. №117 от 05.12.2008</t>
  </si>
  <si>
    <t>инв. № 0000000000351 Учебно-демонстрационное оборудование</t>
  </si>
  <si>
    <t>инв. №01302687   Кухонное оборудование
дата приобретения 
01.01.1997г.</t>
  </si>
  <si>
    <t>инв. № 0000000000452 Технологическое оборудование для бассейнов</t>
  </si>
  <si>
    <t>инв. № 071000298 Учебно-наглядные пособия
дата приобретения 31.12.2004г.</t>
  </si>
  <si>
    <t>инв. № 1360163 Оргтехника оборудование;
дата приобретения 31.12.2004г.</t>
  </si>
  <si>
    <t>инв. № 01301985 Кухонное оборудование;
дата приобретения 
01.01.1997г.</t>
  </si>
  <si>
    <t>инв. № Вн51 Оборудование для школьных раздевалок;
дата приобретения 01.09.1996</t>
  </si>
  <si>
    <t>инв. № 01302690 Кухонное оборудование,
дата приобретения 
01.01.1997г.</t>
  </si>
  <si>
    <t>инв. № 01302491 Кухонное оборудование,
дата приобретения 
01.01.1997г.</t>
  </si>
  <si>
    <t>инв. № 0000000000169 Учебно-наглядное пособие</t>
  </si>
  <si>
    <t>инв. № 01302716 Видеоаппаратура,
дата приобретения 
01.03.2001</t>
  </si>
  <si>
    <t>инв. № 0000000000790 Приборы и аппаратура для систем пожарной сигнализации</t>
  </si>
  <si>
    <t>инв. № 000000000038 Учебное оборудование</t>
  </si>
  <si>
    <t>инв. № 1302018 Электрооборудование,
дата приобретения 
01.01.1997г.</t>
  </si>
  <si>
    <t>инв. № 1301901  Кухонное оборудование,
дата приобретения 
01.01.1997г.</t>
  </si>
  <si>
    <t>инв. № 1301897   Кухонное оборудование,
дата приобретения 
01.01.1997г.</t>
  </si>
  <si>
    <t>инв. № 1301898  Кухонное оборудование,
дата приобретения 
01.01.1997г.</t>
  </si>
  <si>
    <t>инв. № 1301899  Кухонное оборудование,
дата приобретения 
01.01.1997г.</t>
  </si>
  <si>
    <t xml:space="preserve">инв. № 1301900   Кухонное оборудование,
дата приобретения 
01.01.1997г.
</t>
  </si>
  <si>
    <t>инв. № 0000000000672 Учебное оборудование</t>
  </si>
  <si>
    <t>инв. № 1301864  Музыкальное оборудование,дата приобретения 
01.01.1997г.</t>
  </si>
  <si>
    <t>инв. № 0000000000839 Учебная мебель</t>
  </si>
  <si>
    <t>инв. № 071000302 Учебная мебель,
дата приобретения 
31.12.2004г.</t>
  </si>
  <si>
    <t>инв. № 01302686 Кухонное оборудование,
дата приобретения 
01.01.1997г.</t>
  </si>
  <si>
    <t>инв. № 01302672 Кухонное оборудование,
дата приобретения 
01.01.1997г.</t>
  </si>
  <si>
    <t>инв. № 01302664 Кухонное оборудование,
дата приобретения 
01.01.1997г.</t>
  </si>
  <si>
    <t>Kомплект стеллажей с крюками</t>
  </si>
  <si>
    <t>инв. № 01302016 Кухонный инвентарь,
дата приобретения 
01.01.1997</t>
  </si>
  <si>
    <t>инв. № 04142912010001 Технологическое оборудование для бассейна,
дата приобретения 
01.09.2007</t>
  </si>
  <si>
    <t xml:space="preserve">инв. № 0000000000378 Учебное оборудование
</t>
  </si>
  <si>
    <t>инв. № 01300754 Электрооборудование;
дата приобретения 
01.01.1997</t>
  </si>
  <si>
    <t>Шкаф картотечный для карточек</t>
  </si>
  <si>
    <t>инв. № 1300813    Учебное оборудование для библиотек,
дата приобретения 
01.01.1997</t>
  </si>
  <si>
    <t>инв. № 1300814    Учебное оборудование для библиотек,
дата приобретения 
01.01.1997</t>
  </si>
  <si>
    <t xml:space="preserve">инв. № 0000000000479 Учебное оборудование </t>
  </si>
  <si>
    <t>инв. № 0000000000594 Учебно-демонстрационное оборудование</t>
  </si>
  <si>
    <t xml:space="preserve"> набор                         Ящики картотечные для каталога книг</t>
  </si>
  <si>
    <t>набор                          Ящики картотечные для каталога книг</t>
  </si>
  <si>
    <t>инв. № 0000000000742 Учебно-демонстрационное оборудование</t>
  </si>
  <si>
    <t>инв. № 0000000000659 Учебное оборудование</t>
  </si>
  <si>
    <t>инв. № 0000000000813 Учебно-наглядные пособия</t>
  </si>
  <si>
    <t>инв. № 0000000000888 Кухонное оборудование</t>
  </si>
  <si>
    <t>инв. № 0000000000889 Кухонное оборудование</t>
  </si>
  <si>
    <r>
      <t>инв. № 0000000000054 Приборы и аппаратура для системы видеонаблюдения</t>
    </r>
    <r>
      <rPr>
        <b/>
        <sz val="8"/>
        <rFont val="Times New Roman"/>
        <family val="1"/>
        <charset val="204"/>
      </rPr>
      <t xml:space="preserve"> </t>
    </r>
  </si>
  <si>
    <t>инв. № 0000000000665 Медицинское оборудование</t>
  </si>
  <si>
    <t>инв. № 0000000000666 Медицинское оборудование</t>
  </si>
  <si>
    <t>инв. № 0000000000652 Технологическое оборудование для бассейнов</t>
  </si>
  <si>
    <t>инв. № 0000000000633 Технологическое оборудование для бассейнов</t>
  </si>
  <si>
    <t>инв. № 0000000000263 Медицинское оборудование</t>
  </si>
  <si>
    <t>инв. № 0000000000426 Технологическое оборудование для бассейнов</t>
  </si>
  <si>
    <t>инв. № 0000000000215 Оборудование (пропускная система)</t>
  </si>
  <si>
    <t>инв. № 0000000000817 Оборудование для лиц с ограниченными возможностями</t>
  </si>
  <si>
    <t>инв. № 0000000000787 Электрооборудование для бассейна</t>
  </si>
  <si>
    <t>инв. № 0000000000166 Оборудование для лиц с ограниченными возможностями</t>
  </si>
  <si>
    <t>инв. № 0000000000803 Учебное оборудование</t>
  </si>
  <si>
    <t>инв. № 0000000000804 Учебное оборудование</t>
  </si>
  <si>
    <t>инв. № 0000000000805 Учебное оборудование</t>
  </si>
  <si>
    <t>инв. № 0000000000842 Учебно-демонстрационное оборудование</t>
  </si>
  <si>
    <t>инв. № 0000000000053 Учебное оборудование</t>
  </si>
  <si>
    <t>инв. № 0000000000246 Мед. оборудование</t>
  </si>
  <si>
    <t>инв. № 0000000000884 Учебно-демонстрационное оборудование</t>
  </si>
  <si>
    <t>инв. № 0000000000186 Мед.оборудование</t>
  </si>
  <si>
    <t>инв. № 0000000000812 Учебное оборудование</t>
  </si>
  <si>
    <t>инв. № 0000000000785 Оборудование</t>
  </si>
  <si>
    <t>инв. № 0000000000662 Учебное оборудование</t>
  </si>
  <si>
    <t>инв. № 0000000000661 Учебное оборудование</t>
  </si>
  <si>
    <t>инв. № 0000000000774 Учебное оборудование</t>
  </si>
  <si>
    <t>инв. № 0000000000775 Оборудование учебное</t>
  </si>
  <si>
    <t>инв. № 0000000000789 оборудование</t>
  </si>
  <si>
    <t>инв. № 0000000000806 Учебное оборудование</t>
  </si>
  <si>
    <t>ОСП адм. МР "Малоярославецкий район" МР
"Малоярославецкий район"</t>
  </si>
  <si>
    <t xml:space="preserve">инв. № 160900000026   для работы с детьми психологом
</t>
  </si>
  <si>
    <t>инв. № 101040557</t>
  </si>
  <si>
    <t>инв. № 101242201</t>
  </si>
  <si>
    <t>инв. № 013900081</t>
  </si>
  <si>
    <t>инв. № 16303030</t>
  </si>
  <si>
    <t>инв. № 10121281020144</t>
  </si>
  <si>
    <t>инв. № 10121281020141</t>
  </si>
  <si>
    <t>инв. № 10121281020142</t>
  </si>
  <si>
    <t>инв. № 10121281020143</t>
  </si>
  <si>
    <t>инв. № 10121281020145</t>
  </si>
  <si>
    <t>инв. № 10121281020146</t>
  </si>
  <si>
    <t>инв. № 10121281020147</t>
  </si>
  <si>
    <t>инв. № 101040098</t>
  </si>
  <si>
    <t>инв. № 101040555</t>
  </si>
  <si>
    <t>инв. № 0750410358</t>
  </si>
  <si>
    <t>инв. № 1012475003</t>
  </si>
  <si>
    <t>инв. № 101040511</t>
  </si>
  <si>
    <t>инв. № 13800147</t>
  </si>
  <si>
    <t>инв. № 16302713</t>
  </si>
  <si>
    <t>инв. № 0750410335</t>
  </si>
  <si>
    <t>инв. № 0750410339</t>
  </si>
  <si>
    <t>инв. № 16302911</t>
  </si>
  <si>
    <t>инв. № 1013421108148</t>
  </si>
  <si>
    <t>инв. № 1013421108149</t>
  </si>
  <si>
    <t>инв. № 1013421108143</t>
  </si>
  <si>
    <t>инв. № 1000006               Для учебного процесса</t>
  </si>
  <si>
    <t xml:space="preserve">инв. № 10400008               Для учебного процесса
</t>
  </si>
  <si>
    <t>инв. № 10106131              
Кухонное оборудование</t>
  </si>
  <si>
    <t xml:space="preserve">инв. № 1208001126/1  436,5п.м., установлен 2012
</t>
  </si>
  <si>
    <t>2.2.563</t>
  </si>
  <si>
    <t>2.2.565</t>
  </si>
  <si>
    <t>2.2.567</t>
  </si>
  <si>
    <t>2.2.568</t>
  </si>
  <si>
    <t>2.2.575</t>
  </si>
  <si>
    <t>2.2.576</t>
  </si>
  <si>
    <t>2.2.578.</t>
  </si>
  <si>
    <t>инв. № 0750410118      Для учебного процесса</t>
  </si>
  <si>
    <t>инв. № 0750410054      Для учебного процесса</t>
  </si>
  <si>
    <t>инв. № 0750610331      Для учебного процесса</t>
  </si>
  <si>
    <t>инв. № 0750610371      Кухонное оборудование</t>
  </si>
  <si>
    <t xml:space="preserve">инв. № 0919000000557     ввод в эксплуатацию 25.12.2013 г. </t>
  </si>
  <si>
    <t xml:space="preserve">инв. № 0919000000434  ввод в эксплуатацию 15.11.2012 г. В комплекс входит: 2- горки. игровой штурвал. счеты и колокольчики. кубики. </t>
  </si>
  <si>
    <t>инв. № 0919000000690 ввод в эксплуатацию 23.12.2014 г.</t>
  </si>
  <si>
    <t>инв. № 0919000000680  ввод в эксплуатацию 11.07.2014 г.</t>
  </si>
  <si>
    <t xml:space="preserve">  ввод в эксплуатацию 12.12.2011 г. В комплекс входит: горка. трап. скалолаз. рукоход, кольцо баскетбольное. </t>
  </si>
  <si>
    <t>инв. № 0919000000687  ввод в эксплуатацию 20.08.2014 г. В комплекс входит: шведская стенка, перекладины,лестница подвесная, брусья гимнастические, рукоход, кольцо баскетбольное, канат.</t>
  </si>
  <si>
    <t>инв. № 0919000000785  ввод в экслуатиции  10.12.2015</t>
  </si>
  <si>
    <t xml:space="preserve">инв. № 0919000000851  ввод в эксплуатацию 18.01.2016
</t>
  </si>
  <si>
    <t xml:space="preserve">инв. № 0919000000852  ввод в эксплуатацию 18.01.2016
</t>
  </si>
  <si>
    <t xml:space="preserve">инв. № 0919000000855 ввод в эксплуатацию 18.01.2016
</t>
  </si>
  <si>
    <t xml:space="preserve">инв. № 0919000000860  ввод в эксплуатацию 18.01.2016
</t>
  </si>
  <si>
    <t xml:space="preserve">инв. № 0919000000862  ввод в эксплуатацию 18.01.2016
</t>
  </si>
  <si>
    <t>№ 40-40-13/022/2005-217 от 30.09.2005</t>
  </si>
  <si>
    <t>249096,
   Калужская обл.,  Малоярославецкий район,        с. Кудиново, ул.Ветеранов труда, д.30</t>
  </si>
  <si>
    <t>принятие на учет 01.01.1998</t>
  </si>
  <si>
    <t xml:space="preserve">                                         Расп. адм. МР "Малоярославецкий район"                                 от 07.06.2016 № 189-р   опер. упр. № 40-40/003-40/003/007/2016-6989/1 от 25.07.2016
</t>
  </si>
  <si>
    <t>ПТС 
40 АН 482080        от 10.07.1996</t>
  </si>
  <si>
    <t>2.1.75.</t>
  </si>
  <si>
    <t xml:space="preserve">инв. № 0750510128      VIN: ХТА210740ВY02227, год выпуска - 2011, цвет кузова - серебристо-серый, тип двигателя - бензиновый
</t>
  </si>
  <si>
    <t>ПТС 
63 МУ №563425 
от 14.05.2009</t>
  </si>
  <si>
    <t xml:space="preserve">Автомобиль
ВАЗ 21074
</t>
  </si>
  <si>
    <t xml:space="preserve">Автомобиль
ВАЗ 210740
</t>
  </si>
  <si>
    <t xml:space="preserve">инв. № 0750510001       VIN: ХТА210740А2925318    год выпуска - 2010,       цвет кузова - темно-коричневый, тип двигателя - бензиновый
</t>
  </si>
  <si>
    <t xml:space="preserve">инв. № 0750510002       VIN: ХТА21074092898300    год выпуска - 2010,       цвет кузова - темно-коричневый, тип двигателя - бензиновый
</t>
  </si>
  <si>
    <t>договор купли-продажи №13/09-196 от 04.10.2009</t>
  </si>
  <si>
    <t xml:space="preserve">инв. № 0750510017       VIN: ХТА111740В0085801    год выпуска - 2010,       цвет кузова - синий, тип двигателя - бензиновый
</t>
  </si>
  <si>
    <t xml:space="preserve">инв. № 0750510977       VIN: Х1Е39765220034729    год выпуска - 2002,       цвет кузова - золотисто-желтый, тип двигателя - карбюраторный
</t>
  </si>
  <si>
    <t>договор купли-продажи от 13.09.2001</t>
  </si>
  <si>
    <t>инв. № 0750310129  протяженность
450 п.м.</t>
  </si>
  <si>
    <t>инв. № 0750310130 протяженность
450 п.м.</t>
  </si>
  <si>
    <t>инв. № 0750720196       для учебного процесса</t>
  </si>
  <si>
    <t>инв. № 0750720305       для учебного процесса</t>
  </si>
  <si>
    <t>инв. № 0750720307        для учебного процесса</t>
  </si>
  <si>
    <t>инв. № 0750720381        для учебного процесса</t>
  </si>
  <si>
    <t>инв. № 0750720384       для учебного процесса</t>
  </si>
  <si>
    <t>инв. № 0750410017 Система пожарной сигнализации</t>
  </si>
  <si>
    <t>инв. № 0750410022       для учебного процесса</t>
  </si>
  <si>
    <t>инв. № 0750410081        для учебного процесса</t>
  </si>
  <si>
    <t>дата принятия 2002 г.</t>
  </si>
  <si>
    <t>инв. № 0750410135        для учебного процесса</t>
  </si>
  <si>
    <t>инв. № 0750410136        для учебного процесса</t>
  </si>
  <si>
    <t>инв. № 0750410138        для учебного процесса</t>
  </si>
  <si>
    <t>инв. № 0750410196        для учебного процесса</t>
  </si>
  <si>
    <t>инв. № 0750610430        для учебного процесса</t>
  </si>
  <si>
    <t>инв. № 0750410008       для учебного процесса</t>
  </si>
  <si>
    <t xml:space="preserve">инв. № 0750310241   330кв.м,
сетка сварная,
год ввода в эксплуатацию 2011 </t>
  </si>
  <si>
    <t xml:space="preserve">инв. № 0750610168       Для учебного процесса
</t>
  </si>
  <si>
    <t xml:space="preserve">инв. № 0750410052     Для учебного процесса
</t>
  </si>
  <si>
    <t xml:space="preserve">инв. № 0750610166       Для учебного процесса
</t>
  </si>
  <si>
    <t xml:space="preserve">инв. № 075061001         Для учебного процесса
</t>
  </si>
  <si>
    <t>утерян</t>
  </si>
  <si>
    <t>инв. № 000000307  VIN:Х96221700А0675437год выпуска 2010,
микроавтобус 6 мест, цвет кузова -золотисто-бежевый, кузов №221700А0451551</t>
  </si>
  <si>
    <t xml:space="preserve">Св-во о регистрации 4008 №309692
от 19.11.2013      ПТС 52 НЕ 549334
</t>
  </si>
  <si>
    <t>Расп. адм. МР "Малоярославецкий район" от 27.02.2015 № 208-р</t>
  </si>
  <si>
    <t xml:space="preserve">инв. № 01301984 Кухонное оборудование 01.01.1997г. </t>
  </si>
  <si>
    <t xml:space="preserve">инв. № 01301979 Кухонное оборудование 01.01.1997г. </t>
  </si>
  <si>
    <t xml:space="preserve">инв. № 01360327 Компьютерное оборудование 27.07.2006г. </t>
  </si>
  <si>
    <t>Договор №43 от 24.10.2012г.          ТН №88 от 31.10.2012г.</t>
  </si>
  <si>
    <t>Договор 361-12/2012 от 17.12.2012г.          ТН №173 от 17.12.2012г.</t>
  </si>
  <si>
    <t>инв. № 01302652 Кухонный инвентарь  01.01.1997г.</t>
  </si>
  <si>
    <t>инв. № 1300811      Учебное оборудование для библиотек        01.01.1997г.</t>
  </si>
  <si>
    <t>инв. № 1300812     Учебное оборудование для библиотек         01.01.1997г.</t>
  </si>
  <si>
    <t>Договор №16 от 17.12.2013г.          ТН №729 от 17.12.2013</t>
  </si>
  <si>
    <t>Договор №16 от 17.12.2013г.              ТН №729 от 17.12.2013</t>
  </si>
  <si>
    <t>Извещение №12/4 от 26.12.2012г.,  Акт №78 от 26.12.2012г.</t>
  </si>
  <si>
    <t>инв. № 1360163     Учебное  оборудование  01.01.2008г.</t>
  </si>
  <si>
    <t>Договор №18-125 от 14.11.2014г.     ТН №226 от 18.11.2014г.</t>
  </si>
  <si>
    <t>Договор №18-125 от 14.11.2014г.              ТН №226 от 18.11.2014г.</t>
  </si>
  <si>
    <t>инв. № 01300641 Музыкальное оборудование 01.01.1997г.</t>
  </si>
  <si>
    <t>инв. № 04142925520001 Кухонное оборудование   01.12.2008г.</t>
  </si>
  <si>
    <t>инв. № 01302667 Кухонное оборудование 01.01.1997г.</t>
  </si>
  <si>
    <t>Договор №374 от 13.06.2012г.         ТН №612 от 25.09.2012г.</t>
  </si>
  <si>
    <t>Договор №374 от 13.06.2012г.              ТН №612 от 25.09.2012г.</t>
  </si>
  <si>
    <t>Договор №1168 от 09.08.2012г.         ТН №2334 от 20.08.2012г.</t>
  </si>
  <si>
    <t>Договор №1168 от 09.08.2012г.              ТН №2334 от 20.08.2012г.</t>
  </si>
  <si>
    <t>Договор №10-25 от 20.10.2011г.          ТН №1143 от 16.11.2011г.</t>
  </si>
  <si>
    <t>Договор №10-25 от 20.10.2011г.             ТН №1143 от 16.11.2011г.</t>
  </si>
  <si>
    <t>Извещение №12/4 от 26.12.2012г,  Акт №88 от 26.12.2012г.</t>
  </si>
  <si>
    <t>инв. № 1360130     Учебное оборудование 01.11.2002г.</t>
  </si>
  <si>
    <t>инв. № 01301907 Кухонное оборудование 01.01.1997г.</t>
  </si>
  <si>
    <t>инв. № 01301902 Кухонное оборудование 01.01.1997г.</t>
  </si>
  <si>
    <t>инв. № 01301903 Кухонное оборудование 01.01.1997г.</t>
  </si>
  <si>
    <t>инв. № 01301904 Кухонное оборудование 01.01.1997г.</t>
  </si>
  <si>
    <t>инв. № 01301905  Кухонное оборудование 01.01.1997г.</t>
  </si>
  <si>
    <t>инв. № 01301906 Кухонное оборудование 01.01.1997г.</t>
  </si>
  <si>
    <t>инв. № 1301896  Кухонное оборудование 01.01.1997г.</t>
  </si>
  <si>
    <t>инв. № 01301886 Кухонное оборудование 01.01.1997г.</t>
  </si>
  <si>
    <t>инв. № 01302680 Электрооборудование  01.01.1997г.</t>
  </si>
  <si>
    <t>инв. № 1300638 Музыкальное оборудование  01.01.1997г.</t>
  </si>
  <si>
    <t>инв. № 01302678 Кухонное оборудование 01.01.1997г.</t>
  </si>
  <si>
    <t>Договор №50/05-12 от 10.05.2012г.    ТН №334 от 16.05.2012г.</t>
  </si>
  <si>
    <t>Договор №50/05-12 от 10.05.2012г.             ТН №334 от 16.05.2012г.</t>
  </si>
  <si>
    <t>Договор поставки №05/11 от 15.03.2011г.         ТН №25 от 31.03.2011г.</t>
  </si>
  <si>
    <t>Договор поставки №05/11 от 15.03.2011г.              ТН №25 от 31.03.2011г.</t>
  </si>
  <si>
    <t>инв. № 01302645 Кухонное оборудование 01.01.1997г.</t>
  </si>
  <si>
    <t>инв. № 01302646 Кухонное оборудование 01.01.1997г.</t>
  </si>
  <si>
    <t>инв. № 01302647 Кухонное оборудование 01.01.1997г.</t>
  </si>
  <si>
    <t>инв. № 1300482     Учебное оборудование 01.01.1997г.</t>
  </si>
  <si>
    <t>инв. № 1300481     Учебное оборудование 01.01.1997г.</t>
  </si>
  <si>
    <t>инв. № 01301880  Кухонное оборудование 01.01.1997г.</t>
  </si>
  <si>
    <t>инв. № 01302682   Учебное оборудование 01.01.1997г.</t>
  </si>
  <si>
    <t>инв. № 04143020001105 Учебное оборудование 01.09.2008г.</t>
  </si>
  <si>
    <t>инв. № 01301445 Музыкальное оборудование 01.01.1997г.</t>
  </si>
  <si>
    <t>инв. № 01301446 Музыкальное оборудование 01.01.1997г.</t>
  </si>
  <si>
    <t>инв. № 01301447 Музыкальное оборудование 01.01.1997г.</t>
  </si>
  <si>
    <t>инв. № 01301448 Музыкальное оборудование 01.01.1997г.</t>
  </si>
  <si>
    <t>инв. № 1302013 Электрооборудование 01.01.1997г.</t>
  </si>
  <si>
    <t>инв. № 1302014 Электрооборудование 01.01.1997г.</t>
  </si>
  <si>
    <t>инв. № 01302683 Кухонное оборудование 01.01.1997г.</t>
  </si>
  <si>
    <t>инв. № 1300874       Мебель             01.01.1997г.</t>
  </si>
  <si>
    <t>инв. № 01302679 Электрооборудование 01.01.1997г.</t>
  </si>
  <si>
    <t>инв. № 01301946 Кухонное оборудование 01.01.1997г.</t>
  </si>
  <si>
    <t>инв. № 01302671 Кухонное оборудование 01.01.1997г.</t>
  </si>
  <si>
    <t>инв. № 1899            Учебно-демонстрационное оборудование 01.01.1996г.</t>
  </si>
  <si>
    <t>инв. № 01301980 Кухонное оборудование 01.01.1997г.</t>
  </si>
  <si>
    <t>инв. № 01302681 Кухонное оборудование 01.01.1997г.</t>
  </si>
  <si>
    <t>инв. № 1300880       Мебель             01.01.1997г.</t>
  </si>
  <si>
    <t>249096, 
Калужская обл., 
М-ярославецкий район, г.Малоярославец, пл.Ленина, 1</t>
  </si>
  <si>
    <t>Калужская обл., 
г.Малоярославец,
ул. Г.Соколова, д 2</t>
  </si>
  <si>
    <t>Калужская обл., 
г.Малоярославец,
ул. Г.Соколова, д 42</t>
  </si>
  <si>
    <t>Калужская обл., г.Малоярославец, ул.Ленина, д.3А</t>
  </si>
  <si>
    <t>Калужская обл., 
г.Малоярославец,
ул. Горького, д.29</t>
  </si>
  <si>
    <t>249076, Калужская обл., Малоярославецкий район, с.Головтеево, ул.Школьная, д.14</t>
  </si>
  <si>
    <t>249061,              Калужская обл., Малоярославецкий район, с.Кудиново, ул.Пионерская, д.27</t>
  </si>
  <si>
    <t>249096
Калужская обл.,
г.Малоярославец,
ул. Московская,60</t>
  </si>
  <si>
    <t>249096
Калужская обл.,
г.Малоярославец,
ул. Г. Соколова, 33</t>
  </si>
  <si>
    <t>249096, 
Калужская обл., 
Малоярославецкий район, г.Малоярославец, пл.Ленина, 1</t>
  </si>
  <si>
    <t>Калужская обл., 
г.Малоярославец,
ул. Аузина, д.1</t>
  </si>
  <si>
    <t>Калужская обл., 
г.Малоярославец,
ул. Радищева, д.2</t>
  </si>
  <si>
    <t>249092, Калужская обл., 
г.Малоярославец,
ул.Школьная,д.3</t>
  </si>
  <si>
    <t>249096, Калужская обл., г.Малоярославец, ул. Московская, д. 42</t>
  </si>
  <si>
    <t>Калужская обл., Малоярославецкий район, с.Детчино, ул.Горького, д.7А</t>
  </si>
  <si>
    <t>249087,Калужская обл.,
Малоярославецкий район,п.Юбилейный ул.Первомайская ,д.19</t>
  </si>
  <si>
    <t>249087,Калужская обл.,
Малоярославецкий район,п.Юбилейный ,ул.Первомайская ,д.24</t>
  </si>
  <si>
    <t>249087,Калужская обл.,
Малоярославецкий район,п.Юбилейный,
ул.Первомайская ,д.24</t>
  </si>
  <si>
    <t>249073,Калужская обл., Малоярославецкий район, село Недельное, улица Калужская, дом 36</t>
  </si>
  <si>
    <t>249081 Калужская обл., Малоярославецкий район, д.Березовка, 
ул. Молодежная, 25</t>
  </si>
  <si>
    <t>249062, 
Калужская обл., Малоярославецкий район, с.Ильинское,         ул. им. Подольских Курсантов, д.94</t>
  </si>
  <si>
    <t>249064,                Калужская обл., Малоярославецкий район, д.Панское, ул.Мирная 2</t>
  </si>
  <si>
    <t>249096 Калужская обл. г.Малоярославец ул.Фрунзе, 17</t>
  </si>
  <si>
    <t>249096 Калужская обл. г.Малоярославец ул.Кутузова, 26</t>
  </si>
  <si>
    <t>249096 Калужская обл. г.Малоярославец ул.Ивановская, 49</t>
  </si>
  <si>
    <t>249096 Калужская обл. г.Малоярославец ул.Школьная, 3</t>
  </si>
  <si>
    <t>249096 Калужская обл. г.Малоярославец ул.Московская, 29</t>
  </si>
  <si>
    <t>249091 Калужская обл., г.Малоярославец ул.Радищева, д. 8а</t>
  </si>
  <si>
    <t>249080,  
Калужская обл., Малоярославецкий район, с.Детчино, ул.Калинина д.71</t>
  </si>
  <si>
    <t>249054,               Калужская обл., Малоярославецкий          р-он, Санаторий "Воробьево", ул.Санаторная, д.9</t>
  </si>
  <si>
    <t>249061,
 Калужская обл., Малоярославецкий район, с.Кудиново, ул.Пионерская,25</t>
  </si>
  <si>
    <t>249076
 Калужская обл. Малоярославецкий район с.Головтеево, 
ул. Школьная, д.12</t>
  </si>
  <si>
    <t>249096
 Калужская обл. 
г.Малоярославец
ул.Гагарина 2Б</t>
  </si>
  <si>
    <t>249096
 Калужская обл. 
г.Малоярославец
ул.Жукова,д.1</t>
  </si>
  <si>
    <t>249096
 Калужская обл. 
г.Малоярославец
ул. Первомайская, д.5</t>
  </si>
  <si>
    <t>249096
 Калужская обл.
 г. Малоярославец пл.Маршала 
Жукова, д. 3</t>
  </si>
  <si>
    <t>249096 Калужская обл. г.Малоярославец ул.Гагарина, 1</t>
  </si>
  <si>
    <t>249080
 Калужская обл. Малоярославецкий район п.Детчино ул.Советская, 6</t>
  </si>
  <si>
    <t>249061 
Калужская обл. Малоярославецкий район с. Кудиново ул.Цветкова, д.1, пом.5</t>
  </si>
  <si>
    <t>249096
 Калужская обл. г.Малоярославец ул.Кутузова, д. 73</t>
  </si>
  <si>
    <t>Калужская обл., г.Малоярославец, ул.Горького 31</t>
  </si>
  <si>
    <t>Калужская обл., г.Малоярославец, пл.Ленина,1</t>
  </si>
  <si>
    <t>Калужская обл., г.Малоярославец, 
ул. Московская,7</t>
  </si>
  <si>
    <t>249096 
Калужская обл. г.Малоярославец ул.Кутузова, д. 73</t>
  </si>
  <si>
    <t>249096 
Калужская обл. г.Малоярославец ул.Ленина, д.5</t>
  </si>
  <si>
    <t>Калужская обл., г.Малоярославец, ул. Московская, д.7</t>
  </si>
  <si>
    <t>Калужская обл., Малоярославецкий район, с.Детчино, 
ул. Калинина, д. 71</t>
  </si>
  <si>
    <t>Калужская обл.,
г.Малоярославец, 
ул.Гагарина, 2Б</t>
  </si>
  <si>
    <t>инв. № 01301944 Кухонное оборудование 01.01.1997г.</t>
  </si>
  <si>
    <t>инв. № 1302020   Кухонное оборудование 01.01.1997г.</t>
  </si>
  <si>
    <t>инв. № 01302648 Кухонное оборудование 01.01.1997г.</t>
  </si>
  <si>
    <t>Договор №31-14 от 24.11.2014г.         Акт №1 от 10.12.2014г.</t>
  </si>
  <si>
    <t>Договор №31-14 от 24.11.2014г.             Акт №1 от 10.12.2014г.</t>
  </si>
  <si>
    <t>Договор №12/03-14 от 12.03.2014г.     ТН №65 от 09.04.2014г.</t>
  </si>
  <si>
    <t>Договор №12/03-14 от 12.03.2014г.             ТН №65 от 09.04.2014г.</t>
  </si>
  <si>
    <t>инв. № 1302488  Кухонное оборудование 01.01.1997г.</t>
  </si>
  <si>
    <t>инв. № 1302490  Кухонное оборудование 01.01.1997г.</t>
  </si>
  <si>
    <t>инв. № 01302649 Кухонное оборудование 01.01.1997г.</t>
  </si>
  <si>
    <t>инв. № 01302650 Кухонное оборудование 01.01.1997г.</t>
  </si>
  <si>
    <t>инв. № 01301887 Кухонное оборудование 01.01.1997г.</t>
  </si>
  <si>
    <t>инв. № 01300627 Музыкальное оборудование 01.01.1997г.</t>
  </si>
  <si>
    <t>инв. № 01302676 электрооборудование 01.01.1997г.</t>
  </si>
  <si>
    <t>Муниципальный контракт №25/2010 от 30.12.2010г.             ТН №351 от 30.12.2010г.</t>
  </si>
  <si>
    <t>инв. № 01302644 Кухонное оборудование 01.01.1997г.</t>
  </si>
  <si>
    <t>инв. № 01300629 Музыкальное оборудование 01.01.1997г.</t>
  </si>
  <si>
    <t>инв. № 1302011   Кухонное оборудование 01.01.1997г.</t>
  </si>
  <si>
    <t>инв. № 1300407      Учебно-демонстрационное оборудование 01.01.1997г.</t>
  </si>
  <si>
    <t>инв. № 1300406     Учебно-демонстрационное оборудование 01.01.1997г.</t>
  </si>
  <si>
    <t>инв. № 1300405      Учебно-демонстрационное оборудование 01.01.1997г.</t>
  </si>
  <si>
    <t>инв. № 1300401      Учебно-демонстрационное оборудование 01.01.1997г.</t>
  </si>
  <si>
    <t>инв. № 1300402      Учебно-демонстрационное оборудование 01.01.1997г.</t>
  </si>
  <si>
    <t>инв. № 1300403      Учебно-демонстрационное оборудование 01.01.1997г.</t>
  </si>
  <si>
    <t>инв. № 1300400      Учебно-демонстрационное оборудование 01.01.1997г.</t>
  </si>
  <si>
    <t>инв. № 01302631 Кухонное оборудование 01.01.1997г.</t>
  </si>
  <si>
    <t>инв. № 01302669 Кухонное оборудование 01.01.1997г.</t>
  </si>
  <si>
    <t>Передано ГУ "Областной центр инф. технологий в образовании" Пост. Правительства КО №396 от 28.09.2009г.</t>
  </si>
  <si>
    <t>Передано ГУ "Областной центр инф. технологий в образовании" Пост. Правительства КО №396 от 28.09.2009г. Акт №125 от 23.10.2009</t>
  </si>
  <si>
    <t>инв. № 01302675 Электрооборудование 01.01.1997г.</t>
  </si>
  <si>
    <t>инв. № 01300630 Музыкальное оборудование 01.01.1997г.</t>
  </si>
  <si>
    <t>инв. № 01301959         Кух. инвентарь 01.01.1997г.</t>
  </si>
  <si>
    <t>Договор №01 от 21.09.2011г.,             ТН №375 от 30.09.2011г.</t>
  </si>
  <si>
    <t>инв. № 1300816       Мебель             01.01.1997г.</t>
  </si>
  <si>
    <t>инв. № 01302684         Кух. оборудование 01.01.1997г.</t>
  </si>
  <si>
    <t>инв. № 1302012           Кух. оборудование 01.01.1997г.</t>
  </si>
  <si>
    <t>инв. № 01302640 Кухонное оборудование 01.01.1997г.</t>
  </si>
  <si>
    <t>инв. № 1302531 Инвентарь хоз. назначения 01.01.1998г.</t>
  </si>
  <si>
    <t>инв. № 01300743 механизм          01.01.1997г.</t>
  </si>
  <si>
    <t>инв. № 1302017            Кух. оборудование 01.01.1997г.</t>
  </si>
  <si>
    <t>инв. № 1300791       Мебель             01.01.1997г.</t>
  </si>
  <si>
    <t>инв. № 01302630   Учебное оборудование 01.01.1997г.</t>
  </si>
  <si>
    <t>инв. № 01302636   Учебное оборудование 01.01.1997г.</t>
  </si>
  <si>
    <t>инв. № 1302015           Кух. оборудование 01.01.1997г.</t>
  </si>
  <si>
    <t>Договор №18-124 от 14.11.2014г.    ТН №225 от 18.11.2014г.</t>
  </si>
  <si>
    <t>Договор №18-124 от 14.11.2014г.             ТН №225 от 18.11.2014г.</t>
  </si>
  <si>
    <t>инв. № 1300404       Мебель             01.01.1997г.</t>
  </si>
  <si>
    <t>инв. № 1300668      Мягкие декорации 01.01.1997г.</t>
  </si>
  <si>
    <t>Договор №7 от 22.10.2012           Акт №1 от 22.11.20112г.</t>
  </si>
  <si>
    <t>Договор №7 от 22.10.2012                Акт №1 от 22.11.20112г.</t>
  </si>
  <si>
    <t>инв. № 01300890 Муз.инструмент 01.01.1997г.</t>
  </si>
  <si>
    <t>инв. № 01300837     Мягкие декорации 01.01.1997г.</t>
  </si>
  <si>
    <t>инв. № 01300836     Мягкие декорации 01.01.1997г.</t>
  </si>
  <si>
    <t xml:space="preserve">инв. № 1302621   Производ. инвентарь 01.01.1997г. </t>
  </si>
  <si>
    <t>инв. № 1302470           Мед. оборудование 01.01.1997г.</t>
  </si>
  <si>
    <t>инв. № 01302643          Кух. инвентарь 01.01.1997г.</t>
  </si>
  <si>
    <t>инв. № 1300085       Мебель             01.01.1997г.</t>
  </si>
  <si>
    <t>инв. № 01302665   Электро. оборудование 01.01.1997г.</t>
  </si>
  <si>
    <t>УМП МР 
"Малоярославецкий район""Редакция газеты "Маяк"</t>
  </si>
  <si>
    <t>принят к учету 2012</t>
  </si>
  <si>
    <t>принят к учету 2009</t>
  </si>
  <si>
    <t>договор поставки №б/н от 19.04.2010,  ТН №36 от 27.04.2010</t>
  </si>
  <si>
    <t>принято на учет 2007</t>
  </si>
  <si>
    <t>принято на учет 2010</t>
  </si>
  <si>
    <t>договор № 35/04/11 21.04.2011</t>
  </si>
  <si>
    <t>Калужская обл.,                г. Малоярославец,          ул. Аузина,1</t>
  </si>
  <si>
    <t xml:space="preserve">гос. № 09-35 КЖО </t>
  </si>
  <si>
    <t xml:space="preserve">инв. № 012001ж электрооборудование     напряжение 380 В
</t>
  </si>
  <si>
    <t xml:space="preserve">инв. № 012002ж электрооборудование     напряжение 380 В
</t>
  </si>
  <si>
    <t>инв. № 13003ж напряжение 380 В, частота тока 50 Гц, номин мощность 16  кВт</t>
  </si>
  <si>
    <t>инв. № 13005ж напряжение 380 В, частота тока 50 Гц, номин мощность 18,5  кВт</t>
  </si>
  <si>
    <t>инв. № 13006ж напряжение 380 В, частота тока 50 Гц, номин мощность 18,5  кВт</t>
  </si>
  <si>
    <t>инв. № 13007ж напряжение 380 В, частота тока 50 Гц, номин мощность 11,5  кВт</t>
  </si>
  <si>
    <t>инв. № 13008ж напряжение 380 В, номин мощность 14 к Вт, потребление воздуха 6 л/цикл</t>
  </si>
  <si>
    <t>инв. № 13009ж напряжение 380 В, частота тока 50 Гц, номин мощность 0,5 кВт</t>
  </si>
  <si>
    <t>инв. № 13026ж напряжение 220 В, частота тока 50 Гц, номин мощность 3,5 кВт</t>
  </si>
  <si>
    <t>инв. № 13027ж напряжение 380 В, частота тока 50 Гц, номин мощность 7,25 кВт</t>
  </si>
  <si>
    <t>инв. № 13028ж напряжение 380 В, частота тока 50 Гц, номин мощность 9,6 кВт</t>
  </si>
  <si>
    <t>инв. № 13029ж напряжение 380 В, частота тока 50 Гц, номин мощность 0,37 кВт</t>
  </si>
  <si>
    <t>инв. № 13030ж напряжение 380 В, частота тока 50 Гц, номин мощность 0,74 кВт</t>
  </si>
  <si>
    <t>инв. № 13031ж напряжение 380 В, частота тока 50 Гц, номин мощность 0,75 кВт</t>
  </si>
  <si>
    <t>инв. № 13037ж напряжение 380 В, частота тока 50 Гц, номин мощность 5,2  кВт</t>
  </si>
  <si>
    <t>инв. № 13038ж напряжение 380 В, частота тока 50 Гц, номин мощность 14  кВт</t>
  </si>
  <si>
    <t>инв. № 13039ж напряжение 220 В, частота тока 50 Гц, номин мощность 6,2 кВт</t>
  </si>
  <si>
    <t>инв. № 13040ж напряжение 380 В, частота тока 50 Гц, номин мощность 15 кВт</t>
  </si>
  <si>
    <t>инв. № 13041ж напряжение 380 В, частота тока 50 Гц, номин мощность 5,8 кВт</t>
  </si>
  <si>
    <t>инв. № 13042ж напряжение 220 В, частота тока 50 Гц, номин мощность 0,24 кВт</t>
  </si>
  <si>
    <t>инв. № 13043ж напряжение 220 В, частота тока 50 Гц, номин мощность 0,65 кВт</t>
  </si>
  <si>
    <t>инв. № 13044ж напряжение 220 В, частота тока 50 Гц, номин мощность 0,325 кВт</t>
  </si>
  <si>
    <t>инв. № 13045ж напряжение 220 В, частота тока 50 Гц, номин мощность 0,8 кВт</t>
  </si>
  <si>
    <t>инв. № 13046ж напряжение 220 В, номин мощность 0,791 к Вт, частота тока 50 Гц</t>
  </si>
  <si>
    <t>инв. № 13047ж напряжение 220 В, номин мощность 0,791 к Вт, частота тока 50 Гц</t>
  </si>
  <si>
    <t>инв. № 13048ж напряжение 220 В, номин мощность 0,25 к Вт, частота тока 50 Гц</t>
  </si>
  <si>
    <t xml:space="preserve">инв. № 13051ж </t>
  </si>
  <si>
    <t>инв. № 13059ж напряжение 380 В, номин мощность 13 к Вт, частота тока 50 Гц</t>
  </si>
  <si>
    <t>инв. № 13060ж напряжение 380 В, номин мощность 8,4 к Вт, частота тока 50 Гц</t>
  </si>
  <si>
    <t>инв. № 13063ж напряжение 380 В, номин мощность 8,4 к Вт, частота тока 50 Гц</t>
  </si>
  <si>
    <t>инв. № 1300      напряжение 230 В, питание 10 А, частота тока 50 Гц</t>
  </si>
  <si>
    <t>инв. № 16011ж напряжение 220 В, частота тока 50 Гц, номин мощность 0,05 кВт</t>
  </si>
  <si>
    <t xml:space="preserve">инв. № 320 </t>
  </si>
  <si>
    <t>Договор купли-продажи, таварная нпкладная от 01.10.2010</t>
  </si>
  <si>
    <t xml:space="preserve">инв. № 1103030811            год постройки 2011.         320 п.м
</t>
  </si>
  <si>
    <t>договор от 23.09.2011 
ЗАО "ИР и С". Акт вып. работ от 23.09.2001</t>
  </si>
  <si>
    <t>инв. № 000000110185   год приобретения 
2015</t>
  </si>
  <si>
    <t xml:space="preserve">инв. № 000000500010 качели, карусели, беседка, горка, стол со скамейкой
</t>
  </si>
  <si>
    <t>договор б/н, товарная накладная № 54 от 06.12.2012</t>
  </si>
  <si>
    <t>договор б/н,     товарная накладная № 54 от 06.12.2012</t>
  </si>
  <si>
    <t xml:space="preserve">   ст.3.1.ФЗ
 "О введение в действие Земельного кодекса РФ" 25.10.2001 
№137-ФЗ</t>
  </si>
  <si>
    <t>инв. № 000000001425 Эсплуатируеся с 2013г.</t>
  </si>
  <si>
    <t>Договор купли-продажи б/н, ТН
от 27.08.2013
№ 343</t>
  </si>
  <si>
    <t>249096, 
Калужская область г.Малоярославец ул.Фрунзе, д.17</t>
  </si>
  <si>
    <t>249096 
Калужская область г.Малоярославец ул.Ивановская, д.49</t>
  </si>
  <si>
    <t>инв. № 01010227            игровое оборудование 10.01.2012</t>
  </si>
  <si>
    <t xml:space="preserve">инв. № 01010288     игровое оборудование 15.12.2012
</t>
  </si>
  <si>
    <t>договор 12/12
от 26.09.2012        ТН № 33 от 15.11.2012</t>
  </si>
  <si>
    <t>договор 12/12
от 26.09.2012           ТН № 33 от 15.11.2012</t>
  </si>
  <si>
    <t xml:space="preserve">инв. № 0000000194 игровое оборудование
</t>
  </si>
  <si>
    <t>договор  купли- продажи б/н   от 02.10.2012г.</t>
  </si>
  <si>
    <t xml:space="preserve">инв. № 1380566      игровое оборудование 26.09.2012
</t>
  </si>
  <si>
    <t xml:space="preserve">инв. № 00000000151 кухонное оборудование 03.12.2013
</t>
  </si>
  <si>
    <t>договор №149
от 03.12.2013,       ТН № 312 от 03.12.2013</t>
  </si>
  <si>
    <t>договор №149
от 03.12.2013,           ТН № 312 от 03.12.2013</t>
  </si>
  <si>
    <t xml:space="preserve">инв. № 00000000178 игровое оборудование 30.12.2013
</t>
  </si>
  <si>
    <t>муниципальный контракт 0137300017513000122-0140668-01 от 30.12.2013</t>
  </si>
  <si>
    <t xml:space="preserve">Расп. адм. МР "Малоярославецкий район" от 26.12.2013 №485-р                              
</t>
  </si>
  <si>
    <t xml:space="preserve">
Приказ МЭР КО от 10.12.2013 №1588,          Расп. адм. МР "Малоярославецкий район" от 19.12.2013 
№ 480-Р </t>
  </si>
  <si>
    <t xml:space="preserve">     Расп. адм. МР "Малоярославецкий район" от 19.12.2013 
№ 475-Р Постоянное (бессрочное) № 40-40/003-40/003/013/2015-1213/1
от 02.06.2015</t>
  </si>
  <si>
    <t>Приказ МЭР КО от 10.12.2013 № 1588, Расп. адм. МР "Малоярославецкий район"№ 480-р 
от 26.12.2013 г.</t>
  </si>
  <si>
    <t>инв. № 20862                VIN: ХТА21144084702576, год выпуска 2008, № двиг. 11183 5006822, цвет кузова - светло-зеленый металлик</t>
  </si>
  <si>
    <t>249087 Калужская обл. ,Малоярославецкий  район, п. Юбилейный,  ул.Первомайская , д. 19</t>
  </si>
  <si>
    <t>инв. № 20848                ввод в эксплуатацию 01.12.2014</t>
  </si>
  <si>
    <t xml:space="preserve">инв. № 20766                ввод в эксплуатацию 01.12.2014 </t>
  </si>
  <si>
    <t xml:space="preserve">инв. № 20852               ввод в эксплуатацию 01.12.2014 </t>
  </si>
  <si>
    <t xml:space="preserve">инв.№ 20856                 ввод в эксплуатацию 01.12.2014 </t>
  </si>
  <si>
    <t xml:space="preserve">инв. № 20841                ввод в эксплуатацию 01.12.2014 </t>
  </si>
  <si>
    <t xml:space="preserve">Автоматизированное рабочее место учителя в составе: ноутбук учителя с портом-репликатором, интерактивная система, документ-камера с автоматической фокусировкой, МФУ </t>
  </si>
  <si>
    <t>инв. № 0750410343      ввод в эксплуатацию 26.12.201,  МФУ (черно-белое, лазерное), колонки акустические, источник бесперебойного питания, система интерактивного голосования</t>
  </si>
  <si>
    <t>инв. № 0000000000039587       ввод в эксплуатацию 28.10.2014</t>
  </si>
  <si>
    <t xml:space="preserve">инв. № 0000000000039587      ввод в эксплуатацию 28.10.2014 </t>
  </si>
  <si>
    <t xml:space="preserve">инв. № 0000000000039534       ввод в эксплуатацию 30.12.2013 </t>
  </si>
  <si>
    <t xml:space="preserve">инв. № 000000000000365 ввод в эксплуатацию 01.09.2009 </t>
  </si>
  <si>
    <t>договор купли-продажи от 01.09.2009</t>
  </si>
  <si>
    <t xml:space="preserve">инв. № 000000000002359 ввод в эксплуатацию 31.12.2011 </t>
  </si>
  <si>
    <t>инв. № 0000000000039551       ввод в эксплуатацию 31.12.2013</t>
  </si>
  <si>
    <t>инв. № 0000000000039554       ввод в эксплуатацию 31.12.2013</t>
  </si>
  <si>
    <t>инв. № 0000000000039555       ввод в эксплуатацию 31.12.2013</t>
  </si>
  <si>
    <t>инв. № 0000000000039550       ввод в эксплуатацию 31.12.2013</t>
  </si>
  <si>
    <t>инв. № 0000000000039465       ввод в эксплуатацию 09.10.2013</t>
  </si>
  <si>
    <t>инв. № 000000000000388   ввод в эксплуатацию 23.12.2010</t>
  </si>
  <si>
    <t>инв. № 000000000000388 ввод в эксплуатацию 30.06.2010</t>
  </si>
  <si>
    <t xml:space="preserve">инв. № 000000000003877 ввод в эксплуатацию 31.08.2012 </t>
  </si>
  <si>
    <t>инв. № 0750410338     ввод в эксплуатацию 26.12.2012</t>
  </si>
  <si>
    <t>инв. № 0000000000039381       ввод в эксплуатацию 10.06.2013</t>
  </si>
  <si>
    <t>инв. № 000000000000873 ввод в эксплуатацию 12.01.2006</t>
  </si>
  <si>
    <t xml:space="preserve">инв. № 000000000003727  ввод в эксплуатацию 31.07.2012 </t>
  </si>
  <si>
    <t>Цифровая лаборатория учащегося по физике (13 наборов измирительного комплекса цифровой лаборатории учащегося базового уровня</t>
  </si>
  <si>
    <t>инв. № 0750410361      ввод в эксплуатацию 26.12.2012, 13 рабочих мест учащегося (нетбук), тележка для организации мобильного класса с точкой доступа)</t>
  </si>
  <si>
    <t>Электрокотел 
РусНит-2100М</t>
  </si>
  <si>
    <t>инв. № 000000000001232 ввод в эксплуатацию 02.10.2007</t>
  </si>
  <si>
    <t xml:space="preserve">инв. № 0000000000039590       ввод в эксплутацию 01.11.2015 
</t>
  </si>
  <si>
    <t>приобретено 02.10.2007</t>
  </si>
  <si>
    <t xml:space="preserve">Приобретено 02.10.2007 </t>
  </si>
  <si>
    <t xml:space="preserve">инв. № 13820040          Для учебного процесса 
</t>
  </si>
  <si>
    <t xml:space="preserve">инв. № 1810977             Для учебного процесса
</t>
  </si>
  <si>
    <t xml:space="preserve">инв. № 1810795 </t>
  </si>
  <si>
    <t>Договор купли-продажи 
№02-0277
от02.10.2012</t>
  </si>
  <si>
    <t>Договор купли-продажи
№02-0277
от02.10.2012</t>
  </si>
  <si>
    <t>инв. № 0753510005      VIN:
X7LLSRB2HEH737835
№ двигателя K7JA710UL05765 
год выпуска 2014
цвет - черный</t>
  </si>
  <si>
    <t>Договор купли-продажи от 15.08.2014
№1508141223</t>
  </si>
  <si>
    <t>Автомобиль 
ВАЗ-21070</t>
  </si>
  <si>
    <t>инв. № 1510001            VIN: ХТА21070021508489            год выпуска - 2001, №2103, 6518396, цвет кузова темно-голубой, тип двигателя бензиновый</t>
  </si>
  <si>
    <t>Решение Малого Совета депутатов КО от 14.11.1999 №190</t>
  </si>
  <si>
    <t xml:space="preserve">инв. № 000000019 08.10.2014
</t>
  </si>
  <si>
    <t xml:space="preserve">инв. № 00000119 музыкальное оборудование
</t>
  </si>
  <si>
    <t xml:space="preserve">инв. № 000324        игровое оборудование
</t>
  </si>
  <si>
    <t xml:space="preserve">инв. № 000326        игровое оборудование
</t>
  </si>
  <si>
    <t xml:space="preserve">
VIN: Z6FDXXEEGDFJ04485   год выпуска 2015, 
гос.номер А081АА</t>
  </si>
  <si>
    <t>ООО "МастерСервис Торг" договор № 11/10 от 04.10.2010</t>
  </si>
  <si>
    <t>ООО "Опытно-производственное предприятие" договор № 21/05-2010 от 21.05.2010</t>
  </si>
  <si>
    <t>ООО "Областной центринформационных технологий", ТН №351602 от 11.11.2008</t>
  </si>
  <si>
    <t>ИП Воблов А.Н. договор № 37-09 от 26.09.2016</t>
  </si>
  <si>
    <t>ИП Воблов А.Н. договор № 36-09 от 26.09.2016</t>
  </si>
  <si>
    <t xml:space="preserve">Приказ МЭР КО от 20.08.2014 № 267р, Расп. адм. МР "Малоярославецкий район" №267-р от 20.08.2014г.  </t>
  </si>
  <si>
    <t>акт № А0000025 от 28.10.14</t>
  </si>
  <si>
    <t>акт №А0000028 от 28.10.2014</t>
  </si>
  <si>
    <t>акт № А0000026 от 28.10.2014</t>
  </si>
  <si>
    <t>акт № А0000027 от 28.10.2014</t>
  </si>
  <si>
    <t>акт № А0000028 от 28.10.2014</t>
  </si>
  <si>
    <t>акт № А0000031 от 38.10.2014</t>
  </si>
  <si>
    <t>акт № А0000031 от 28.10.2014</t>
  </si>
  <si>
    <t xml:space="preserve">Приказ МЭР КО от 25.03.2014 № 428п, Расп. адм. МР "Малоярославецкий район" №267-р от 20.08.2014г.  </t>
  </si>
  <si>
    <t>акт № А0000036 от 28.10.2014</t>
  </si>
  <si>
    <t xml:space="preserve">Приказ МЭР КО от 20.08.2014 № 428р, Расп. адм. МР "Малоярославецкий район" №267-р от 20.08.2014г.  </t>
  </si>
  <si>
    <t>Извещение адм. МР "Малоярославецкий район"  №32 от 07.04.2015</t>
  </si>
  <si>
    <t>Извещение адм. МР "Малоярославецкий район" №32 от 07.04.2015</t>
  </si>
  <si>
    <t xml:space="preserve">Приказ МЭР КО от 20.08.2014 № 428п, Расп. адм. МР "Малоярославецкий район" №267-р от 20.08.2014г.  </t>
  </si>
  <si>
    <t>Акт А0000026 от 20.08.2014</t>
  </si>
  <si>
    <t>Распор. адм. МР "Малоярославецкий район" от 19.12.2013 №476-р</t>
  </si>
  <si>
    <t xml:space="preserve">
инв. № ВА0000000326  год изготовления - 2012
VIN: XTA217020С0387082
рег.знак М812ХС40</t>
  </si>
  <si>
    <t xml:space="preserve">инв. № 0750510015        год выпуска -1990, № машины 378428,               № двиг. - 677894, № коробки передач 702314,          цвет - синий </t>
  </si>
  <si>
    <t>договор купли-продажи№ 12 от 11.10.2008</t>
  </si>
  <si>
    <t>договор купли-продажи № 429 от 25.12.2010</t>
  </si>
  <si>
    <t>договор купли-продажи Кп 60 от 31.01.2012</t>
  </si>
  <si>
    <t xml:space="preserve">Распор. адм. МР "Малоярославецкий район" от 28.10.2014 №420-р, акт приема-передачи № 32 от 28.10.2014 </t>
  </si>
  <si>
    <t xml:space="preserve">  ВАЗ Нива Шеврале Универсал</t>
  </si>
  <si>
    <t>Расп. адм. МР "Малоярославецкий район" №138-р 
от 15.04.2013</t>
  </si>
  <si>
    <t>договор№ 01-0511 купли-продажи транспортного средства от 27.05.2013</t>
  </si>
  <si>
    <t>инв. № 49                     VIN:  Х9L21230050103397     год выпуска 2005,            № двиг. 21230114180, цвет кузова бежевый</t>
  </si>
  <si>
    <t>инв. № 3            2007/2009., шасси XWDBHD810700001, № двигателя В6340665, цвет кузова белый, дизельный, паспорт 39МО590501</t>
  </si>
  <si>
    <t xml:space="preserve">инв. № 50                     VIN:   Х9631020051283368      год выпуска 2005,            № двиг. 53044434, цвет кузова айсберг,, тип двигателя бензиновый </t>
  </si>
  <si>
    <t>2.2.579.</t>
  </si>
  <si>
    <t>Компьютер в сборе  (ЖКВЕNO G2420YDB,24")</t>
  </si>
  <si>
    <t>инв. № 8</t>
  </si>
  <si>
    <t xml:space="preserve">Расп. адм. МР "Малоярославнцкий район" от19.07.2010 № 300-р
</t>
  </si>
  <si>
    <t>2.2. 580.</t>
  </si>
  <si>
    <t>инв. № 12</t>
  </si>
  <si>
    <t xml:space="preserve">инв. № 121                     год ввода в эксплуатацию 2002
</t>
  </si>
  <si>
    <t>договор дарения б/н
от 01.09.2002</t>
  </si>
  <si>
    <t>договор №118
от 31.07.2015</t>
  </si>
  <si>
    <t xml:space="preserve">инв.№ 000000000001207   ввод в эксплуатацию август 2016
</t>
  </si>
  <si>
    <t>Расп.  адм. МР 
"Малоярославецкий район" №381-р 
от 28.12.2016</t>
  </si>
  <si>
    <t>договор купли- продажи (муниипальный контракт № 02-0683 от 09.06.2014)</t>
  </si>
  <si>
    <t>договор купли- продажи (договор поставки оборудования № 02-0219/02 от 16.12.2011)</t>
  </si>
  <si>
    <t xml:space="preserve">инв. № 0919000000790 ввод в эксплуатацию 2016
</t>
  </si>
  <si>
    <t xml:space="preserve">инв. № 0919000000789 ввод в эксплуатацию 2016
</t>
  </si>
  <si>
    <t xml:space="preserve">инв. № 0919000000796 ввод в эксплуатацию 2016
</t>
  </si>
  <si>
    <t>инв. № 0750510003   грузовая (фургон), год выпуска - 1989, № двиг. 7312378, цвет кузова - комбинированный</t>
  </si>
  <si>
    <t>инв. № 0750510004       год изготовления - 1993</t>
  </si>
  <si>
    <t>акт ОС-1 от 01.12.2014</t>
  </si>
  <si>
    <t>инв. № 075620213         для учебного процесса
(компьютер, проектор, принтер)</t>
  </si>
  <si>
    <t>инв. № 075620604         для учебного процесса
(компьютер, проектор, принтер)</t>
  </si>
  <si>
    <t>инв. № 075620571         для учебного процесса
(компьютер, проектор, принтер)</t>
  </si>
  <si>
    <t xml:space="preserve">инв. № 07562423           для учебного процесса
</t>
  </si>
  <si>
    <t>инв. № 0750410105         для учебного процесса
(компьютер, проектор, принтер)</t>
  </si>
  <si>
    <t>инв. № 0750410118         для учебного процесса
(компьютер, проектор, принтер)</t>
  </si>
  <si>
    <t>инв. № 075620213         для учебного процесса
(наушники, микрофон, провода,лингафонный аппарат)</t>
  </si>
  <si>
    <t>инв. № 0750410020         для учебного процесса
(сканер, принтер, ксерокс)</t>
  </si>
  <si>
    <t xml:space="preserve">инв. № 075620213         для учебного процесса 
</t>
  </si>
  <si>
    <t>инв. № 0750420132        для учебного процесса 
(диски)</t>
  </si>
  <si>
    <t>акт № А0000035         от 28.10.2014</t>
  </si>
  <si>
    <t>ТН от 29.06.2012      № 298</t>
  </si>
  <si>
    <t>ТН от 24.06.2013      № 285</t>
  </si>
  <si>
    <t>акт приема-передачи № 65 от 26.12.2012</t>
  </si>
  <si>
    <t>акт приема-передачи б/н от 02.01.2008</t>
  </si>
  <si>
    <t>акт приема-передачи б/н от 31.12.2007</t>
  </si>
  <si>
    <t>акт приема-передачи б/н от 30.06.2010</t>
  </si>
  <si>
    <t>Договор о закр. имущ.     
 от 31.12.2002г. №101   опер. упр. № 40-01/13-10/2003-277 от 18.02.2003</t>
  </si>
  <si>
    <t>Пост. адм. Максимовского с/с 
от 22.04.1998 №32 постоянное (бессрочное) №40-01/13-20/2003-64 от 29.09.2003</t>
  </si>
  <si>
    <t>Пост. МО 
"Город Малоярославец" №6 от 05.01.2004 постоянное (бессрочное) № 40-01/13-04/2004-297 от 17.03.2004</t>
  </si>
  <si>
    <t>249062, 
Калужская область, Малоярославецкий район, с.Ильинское,                               ул. им. Подольских Курсантов, д.94</t>
  </si>
  <si>
    <t>40:13:031009:26</t>
  </si>
  <si>
    <t>Пост. адм. МО "Малоярославецкий район" от 26.02.2003 №58 Постоянное (бессрочное) 40-01/13-18/2003-551 от 10.11.2003</t>
  </si>
  <si>
    <t>Договор о закр. имущ.     
 от 27.12.2002г. №85     опер. упр. № 40-01/13-18/2003-553 от 10.11.2003</t>
  </si>
  <si>
    <t>Пост. Городского Головы МО "Город Малоярославец" 
 №147 от 24.03.2003       Постоянное (бессрочное) № 40-01/13-04/2003-230 от 13.05.2003</t>
  </si>
  <si>
    <t xml:space="preserve">инв. № 0753610025 металл, пластик, габаритные размеры калибр 4,5
</t>
  </si>
  <si>
    <t xml:space="preserve">инв. № 0753610024 металл, пластик, габаритные размеры калибр 4,5
</t>
  </si>
  <si>
    <t xml:space="preserve">инв. № 0753610064        год выпуска 2007, заводской № 114007070094, цвет - белый, вид двигателя - гусеничный
</t>
  </si>
  <si>
    <t xml:space="preserve">Приказ МЭР КО от 25.03.2014 № 428п, Расп. адм. МР "Малоярославецкий район" №267-р от 20.08.2014г. 
 </t>
  </si>
  <si>
    <t>инв. № 0750610551       Для учебного процесса</t>
  </si>
  <si>
    <t>инв. № 0750610061        Для учебного процесса</t>
  </si>
  <si>
    <t>инв. № 0750610534      Для учебного процесса</t>
  </si>
  <si>
    <t>инв. № 0750410005       Для учебного процесса</t>
  </si>
  <si>
    <t>инв. № 0750310002            год постройки 1970</t>
  </si>
  <si>
    <t xml:space="preserve">Акт выполненных работ от 01.01.1970
</t>
  </si>
  <si>
    <t xml:space="preserve">Акт выполненных работ от 12.03.1983
</t>
  </si>
  <si>
    <t>Пост. Городского Головы МО "Город Малоярославец" 
 №153 от 24.03.2003 Постоянное (бессрочное) № 40-01/13-08/2003-288 от 06.05.2003</t>
  </si>
  <si>
    <t>Пост. адм.  МО "Малоярославецкий район" от 08.02.2005 №71 Постоянное (бессрочное)  № 40-40-13/015/2005-036 от 27.04.2005</t>
  </si>
  <si>
    <t xml:space="preserve">Пост. адм. МО «Город Малоярославец»  от 12.08.2005 №233 Постоянное (бессрочное) № 40-40-13/025/2005-592 от 21.11.2005 </t>
  </si>
  <si>
    <t>Пост. МО "Поселок Детчино"  №47 от 29.10.2003 г. Постоянное (бессрочное) № 40-01/13-11/2004-171 от 19.04.2004</t>
  </si>
  <si>
    <t>Пост. адм.  МО "Малоярославецкий район" от 06.02.2012 №117 Постоянное (бессрочное) № 40-40-13/006/2012-506 от 20.03.2012</t>
  </si>
  <si>
    <t>Пост. адм.  МО "Малоярославецкий район" от 06.02.2012 №117 Постоянное (бессрочное) № 40-40-13/006/2012-505 от 20.03.2012</t>
  </si>
  <si>
    <t>Пост. Городского Головы МО "Город Малоярославец" 
 №152 от 24.03.2003 Постоянное (бессрочное) 40-01/13-04/2003-407 от 20.05.2003</t>
  </si>
  <si>
    <t>Пост. адм. МО «Город Малоярославец» от 27.01.2000 № 24 Постоянное (бессрочное) № 40-01/13-02/2000-91 от 24.05.2000</t>
  </si>
  <si>
    <t>Пост. Городского Головы МО "Город Малоярославец" 
 №149 Постоянное (бессрочное) № 40-01/13-04/2003-408 от 21.05.2003</t>
  </si>
  <si>
    <t>40:13:030324:1020</t>
  </si>
  <si>
    <t xml:space="preserve">Приказ МЭР КО 
от 13.08.2015
№825-п
</t>
  </si>
  <si>
    <t xml:space="preserve">Договор о закр. имущ.     от 30.12.2002  № 86   </t>
  </si>
  <si>
    <t xml:space="preserve">Расп. адм. МР "Малоярославецкий район" от 25.02.2016 №78р
</t>
  </si>
  <si>
    <t>Договор купли-продажи 
(купчая) от 23.11.2005</t>
  </si>
  <si>
    <t xml:space="preserve">Договор купли-продажаи
(купчая) от 23.11.2005;
</t>
  </si>
  <si>
    <t>ст.3.1.ФЗ
 "О введение в действие Земельного кодекса РФ" 25.10.2001 №137-ФЗ</t>
  </si>
  <si>
    <t xml:space="preserve">ст.3.1.ФЗ
 "О введение в действие Земельного кодекса РФ" 25.10.2001 
№137-ФЗ </t>
  </si>
  <si>
    <t>ст. 30.2 ФЗ 
от 21.07.1997 №122-ФЗ "О гос-ной регистрации прав на недвижимое имущество и сделок с ним"</t>
  </si>
  <si>
    <t>Расп. адм. МР "Малоярославецкий район" от 25.02.2016 №78р</t>
  </si>
  <si>
    <t xml:space="preserve">Приказ Мин-ва 
экном.развития Калужской области
№ 1743-п
от 25.11.2014                 </t>
  </si>
  <si>
    <t>Расп. адм. МР "Малоярославецкий район" от 25.02.2016 №78р; Договор аренды
от 22.10.12 №161
УМП "Малоярославец
стройзаказчик"</t>
  </si>
  <si>
    <t>Решение Малоярославецкого районного суда Калуж.обл. от 18.02.2009 
№2-143/2009</t>
  </si>
  <si>
    <t>Расп. адм. МР "Малоярославецкий район" от 25.02.2016 №78р;  Договор аренды от 30.01.2015 №2
ООО"Тера-Ц"</t>
  </si>
  <si>
    <t>Расп. адм. МР "Малоярославецкий район" от 25.02.2016 №78р; Договор аренды
от 30.05.2012 №95
УМП "Малоярославец
стройзаказчик"
(на 49 лет)</t>
  </si>
  <si>
    <t>Решение Малоярославецкого районного суда КО
от 18.02.2009 
№2-143/2009</t>
  </si>
  <si>
    <t>Соглашение безвозмездной 
передачи зем.участка взамен изымаемого зем.участка для муниципальных нужд от 27.03..2014</t>
  </si>
  <si>
    <t>Расп. адм. МР "Малоярославецкий район" от 25.02.2016 №78р; Договор аренды
от 22.10.12 №162
УМП "Малоярославец
стройзаказчик"</t>
  </si>
  <si>
    <t xml:space="preserve"> Расп. адм. МР "Малоярославецкий район" от 25.02.2016 №78р
</t>
  </si>
  <si>
    <t>Договор аренды от 01.01.2016 № 02/2016</t>
  </si>
  <si>
    <t>Расп. 
№412-р от 07.08.2015.
Счет №104 от 17.08.2015.</t>
  </si>
  <si>
    <t>Пост. от 19.04.2016 №321; постоянное (бессрочное) № 40-40/003/007/2016-4215/1 оот 10.05.2016</t>
  </si>
  <si>
    <t>Пост. ГП МО "Город Малоярославец" №716 от 09.11.2004; Постоянное (бессрочное) № 40-01/13-29/2004-315 от 24.12.2004</t>
  </si>
  <si>
    <t>Пост. адм. МР "Малоярославецкий раойн"  № 157 от 12.02.2014; Постоянное (бессрочное) № 40-40-13/007/2014-700 от 17.03.2014</t>
  </si>
  <si>
    <t>Расп. адм. МР "Малоярославецкий район" от 25.02.2016 №78р; Договор аренды
от 30.05.2012 №96
УМП "Малоярославец
стройзаказчик"
(на 49 лет)</t>
  </si>
  <si>
    <t xml:space="preserve">Расп. адм. МР "Малоярославецкий район" от 25.02.2016 №78р; Договор аренды 
от 16.11.2015
№20
УМП "Малоярославец
стройзаказчик"
</t>
  </si>
  <si>
    <t>Соглашение безвозмездной 
передачи зем.участка взамен изымаемого зем.участка для муниципальных нужд от 27.06..2013</t>
  </si>
  <si>
    <t>Пост. адм. МР "Малоярославец кий район" от 10.09.2012 №1909</t>
  </si>
  <si>
    <t>Договор аренды от 12.12.2016 № 11/2016</t>
  </si>
  <si>
    <t>Муниципальный контракт 
№23 от 13.07.2011;          Расп. адм. МР "Малоярославецкий район" 
от 30.08.2011  № 439-р</t>
  </si>
  <si>
    <t>Расп. 
МР "Малояросла-вецкий район" 
от 30.08.2011  № 439-р</t>
  </si>
  <si>
    <t>Расп. адм. МР "Малоярославецкий район" 
от 10.09.2015 №446-р</t>
  </si>
  <si>
    <t xml:space="preserve">Решение Поселкового Собрания СП "Поселок Детчино"
от 21.08.2015 №35;         Расп. адм. МР "Малоярославецкий район" от 08.09.2015           № 439-р </t>
  </si>
  <si>
    <t>Расп. адм. МР
"Малоярославецкий район"
от 28.11.2014 № 478-р</t>
  </si>
  <si>
    <t xml:space="preserve">№ и дата государственной регистрации права
собственности
</t>
  </si>
  <si>
    <t>МДОУ ЦРР  
№6 «Синяя птица»</t>
  </si>
  <si>
    <t>Договор о закр. имущ.     02.02.2009 № 126,         опер. упр. 
№ 40-40-13/022/2009-395
 от 16.09.2009</t>
  </si>
  <si>
    <t xml:space="preserve">ПТС 
40 НЕ 122600 
от 22.06.2012
</t>
  </si>
  <si>
    <t>ПТС 
КХ 643033 
от 26.04.2005</t>
  </si>
  <si>
    <t>ПТС 
40 ЕХ 863055 
от 24.01.2001</t>
  </si>
  <si>
    <t>дата принятия 
2009 г.</t>
  </si>
  <si>
    <t>дата принятия 
2006 г.</t>
  </si>
  <si>
    <t>pmk-1-72@mail.ru
 (2-26-81, 2-68-57) 
(8-961-005-39-79)</t>
  </si>
  <si>
    <r>
      <t xml:space="preserve">Директор  
</t>
    </r>
    <r>
      <rPr>
        <b/>
        <i/>
        <u/>
        <sz val="8"/>
        <color indexed="8"/>
        <rFont val="Times New Roman"/>
        <family val="1"/>
        <charset val="204"/>
      </rPr>
      <t xml:space="preserve">Ленская Светлана Михайловна 
</t>
    </r>
    <r>
      <rPr>
        <b/>
        <sz val="8"/>
        <color indexed="8"/>
        <rFont val="Times New Roman"/>
        <family val="1"/>
        <charset val="204"/>
      </rPr>
      <t>lenskaya.sweta@yandex
(2-42-25)</t>
    </r>
  </si>
  <si>
    <r>
      <t xml:space="preserve">Директор 
</t>
    </r>
    <r>
      <rPr>
        <b/>
        <i/>
        <u/>
        <sz val="8"/>
        <color indexed="8"/>
        <rFont val="Times New Roman"/>
        <family val="1"/>
        <charset val="204"/>
      </rPr>
      <t xml:space="preserve">Давыдова
 Татьяна Владимировна </t>
    </r>
    <r>
      <rPr>
        <b/>
        <sz val="8"/>
        <color indexed="8"/>
        <rFont val="Times New Roman"/>
        <family val="1"/>
        <charset val="204"/>
      </rPr>
      <t>DMVKudino@yandex.ru
(3-37-68)</t>
    </r>
  </si>
  <si>
    <t>40 №001242404
от 12.08.1998</t>
  </si>
  <si>
    <t>1.4.131.</t>
  </si>
  <si>
    <t>40:13:180417:131</t>
  </si>
  <si>
    <t>№ 40:13:180417:130-40/003/2017-2 от 18.04.2017</t>
  </si>
  <si>
    <t>1.1.153.</t>
  </si>
  <si>
    <t>№ 40:13:180417:131-40/003/2017-2 от 18.04.2017</t>
  </si>
  <si>
    <t>2.2.581.</t>
  </si>
  <si>
    <t>Расп. адм. СП "Поселок Детчино" от 15.02.2017 №5; Расп. адм. МР "Малоярославецкий район" от 16.02.2017 №1</t>
  </si>
  <si>
    <t>Электрогенератор DY6500LXA 64/1/27</t>
  </si>
  <si>
    <t>УМП МР "Малоярославец стройзаказчик"</t>
  </si>
  <si>
    <t>Расп. адм. МР "Малоярославецкий район" от 02.03.2017 №46р</t>
  </si>
  <si>
    <t>1.3.148.</t>
  </si>
  <si>
    <t>Внешние сети связи</t>
  </si>
  <si>
    <t>год ввода -2016 электрогенератор в котельной 40:13:180417:131</t>
  </si>
  <si>
    <t>40:13:031006:2906</t>
  </si>
  <si>
    <t>ввод - 28.11.2011, 
газопровод низкого давления общей протяженностью 1670м.  в том числе:
- п/этилен (подземный) -154,6 п.м.
-сталь (подземный) 9,7п.м.
-сталь (надземный по фасаду) 38,1 п.м.</t>
  </si>
  <si>
    <t>протяж. - 89 м сооружение связи        ввод -2016 (спортивный центр 40:13:031006:2902)</t>
  </si>
  <si>
    <t>№ 40:13:031006:2906-40/003/2017-6 от 04.04.2017</t>
  </si>
  <si>
    <t>1.3.149.</t>
  </si>
  <si>
    <t>40:13:000000:1492</t>
  </si>
  <si>
    <t xml:space="preserve">Электроснабжение
</t>
  </si>
  <si>
    <t>протяж. - 711 м сооружение электроэнергетики        ввод -2016 (спортивный центр 40:13:031006:2902)</t>
  </si>
  <si>
    <t>№ 40:13:000000:1492-40/003/2017-3 от 04.04.2017</t>
  </si>
  <si>
    <t>1.3.150.</t>
  </si>
  <si>
    <t>Наружные сети водооотведения</t>
  </si>
  <si>
    <t>протяж. - 381 м сооружение трубопроводного транспорта; ввод -2016 (спортивный центр 40:13:031006:2902)</t>
  </si>
  <si>
    <t>40:13:000000:1493</t>
  </si>
  <si>
    <t>№ 40:13:000000:1493-40/003/2017-3 от 04.04.2017</t>
  </si>
  <si>
    <t>1.3.151.</t>
  </si>
  <si>
    <t>Наружное освещение</t>
  </si>
  <si>
    <t>40:13:031006:2904</t>
  </si>
  <si>
    <t>протяж. - 209 м сооружение электроэнергетики; ввод -2016 (спортивный центр 40:13:031006:2902)</t>
  </si>
  <si>
    <t>№ 40:13:031006:2904-40/003/2017-3 от 04.04.2017</t>
  </si>
  <si>
    <t>1.3.152.</t>
  </si>
  <si>
    <t>Наружные сети водоснабжения</t>
  </si>
  <si>
    <t>40:13:031006:2903</t>
  </si>
  <si>
    <t>протяж. - 198 м сооружение трубопроводного транспорта; ввод -2016 (спортивный центр 40:13:031006:2902)</t>
  </si>
  <si>
    <t>№ 40:13:031006:2903-40/003/2017-3 от 04.04.2017</t>
  </si>
  <si>
    <t>2.2.582.</t>
  </si>
  <si>
    <t>Расп. адм. МР "Малоярославецкий район" от 17.03.2017 №66р</t>
  </si>
  <si>
    <t>1.2.2.</t>
  </si>
  <si>
    <t>40:13:110303:166</t>
  </si>
  <si>
    <t xml:space="preserve"> Расп. адм. МР "Малоярославецкий район"                                от 17.03.2017 № 67-р</t>
  </si>
  <si>
    <t>Расп. МО "Малоярославецкий район" от 30.12.2004 № 249-р; Расп. адм. МР "Малоярославецкий район"                                  от 17.03.2017 № 67-р</t>
  </si>
  <si>
    <t>Расп. адм. МР "Малоярославецкий район"                                 от 10.04.2017 №88-р</t>
  </si>
  <si>
    <t>1.1.154.</t>
  </si>
  <si>
    <t>Нежилые помещения</t>
  </si>
  <si>
    <t>Расп. адм. МО "Город Малоярославец"                от 18.01.2017 №3,                      Расп. адм. МР "Малоярославецкий район"                                  от 14.04.2017 № 96-р</t>
  </si>
  <si>
    <t>Малоярославецкая районная администрация МР "Малоярославецкий район"</t>
  </si>
  <si>
    <t>1.3.153.</t>
  </si>
  <si>
    <t>40:13:031006:2907</t>
  </si>
  <si>
    <t>протяж. - 353 м сооружение трубопроводного транспорта; ввод -2016 (спортивный центр 40:13:031006:2902)</t>
  </si>
  <si>
    <t>Расп. адм. МР "Малоярославецкий район"                                  от 26.05.2017 № 187р</t>
  </si>
  <si>
    <t xml:space="preserve">ПТС                        40 НУ №119986        от 30.08.2014
</t>
  </si>
  <si>
    <t xml:space="preserve">Автобус 
ПАЗ-32053
</t>
  </si>
  <si>
    <t xml:space="preserve">Пост. адм. МО "Малоярославецкий район" от 10.12.2012 г. №2438, Постоянное (бессрочное) №40-40/003-40/003/013/2015-1443/1 от 01.07.2015
</t>
  </si>
  <si>
    <t>Пост.   Малоярославецкого районного Собрания от 16.12.1996 №14</t>
  </si>
  <si>
    <t>УМП МР "Малоярославецкий район" "Редакция газеты "Маяк"</t>
  </si>
  <si>
    <t>Пост.  адм. МР "Малоярославецкий район"от 09.08.2010 
№900</t>
  </si>
  <si>
    <t>отдел ГО и ЧС и МОБ работе (закреплено подвальное помещение площ. 282,6 кв.м)</t>
  </si>
  <si>
    <t>отдел Калугастат      (общей площ. 35,53 кв.м)</t>
  </si>
  <si>
    <t>договор опер. упр. от 01.06.2011 №1 (обшей площадью 243,17 кв.м)</t>
  </si>
  <si>
    <t>Отдел                      социальной                  политики</t>
  </si>
  <si>
    <t>договор безв. польз.         № 16 от 09.02.2017</t>
  </si>
  <si>
    <t>1.1.155.</t>
  </si>
  <si>
    <t>1.4.132.</t>
  </si>
  <si>
    <t>40:13:031004:1468</t>
  </si>
  <si>
    <t>Пост. адм. МР "Малоярославецкий район" от 13.01.1993 №7</t>
  </si>
  <si>
    <t>Расп. адм. МР "Малоярославецкий район"                                от 05.05.2017 №162р</t>
  </si>
  <si>
    <t>1.4.133.</t>
  </si>
  <si>
    <t>40:13:090702:217</t>
  </si>
  <si>
    <t>ст. 3.1 ФЗ "О введении в действие ЗК РФ" от 25.10.2001 № 137-ФЗ</t>
  </si>
  <si>
    <t>№ 40-40/003-40/003/011/2016-2531/1 от 23.12.2016</t>
  </si>
  <si>
    <t>№ 40-40/003-40/003/011/2016-2242/1 от 07.11.2016</t>
  </si>
  <si>
    <t>договор аренды земельного участка        от 10.11.2016 №14             УМП "Малоярославец стройзаказчик"</t>
  </si>
  <si>
    <t>1.4.134.</t>
  </si>
  <si>
    <t>40:13:031006:2901</t>
  </si>
  <si>
    <t>№ 40-40/003-40/003/011/2016-2028/1 от 22.09.2016</t>
  </si>
  <si>
    <t>договор аренды земельного участка        от 10.03.2017 №5             УМП "Малоярославец стройзаказчик"</t>
  </si>
  <si>
    <t>1.4.135.</t>
  </si>
  <si>
    <t>40:13:070908:37</t>
  </si>
  <si>
    <t>№ 40-40/003-40/001/055/2016-33/2 от 02.02.2016</t>
  </si>
  <si>
    <t>ст. 44 ЗК РФ, ст. 30.2 ФЗ    от 21.07.1997 №122-ФЗ</t>
  </si>
  <si>
    <t>1.4.136.</t>
  </si>
  <si>
    <t>40:13:031012:1427</t>
  </si>
  <si>
    <t>№ 40-40/003-40/003/011/2016-217/1 от 15.02.2016</t>
  </si>
  <si>
    <t>1.4.137.</t>
  </si>
  <si>
    <t>40:13:140606:599</t>
  </si>
  <si>
    <t xml:space="preserve">№ 40:13:140606:599-40/003/2017-2
</t>
  </si>
  <si>
    <t>Расп. адм. МР "Малоярославецкий район"                                от 06.03.2017 № 51-р</t>
  </si>
  <si>
    <t>Договор о закр. имущ. №75 от  28.02.2000</t>
  </si>
  <si>
    <t xml:space="preserve">Пост. МО "Город Малоярославец" от 27.09.1999 № 530 Постоянное (бессрочное) № 40:13:030309:503-40/003/2017-1 от 05.05.2017 </t>
  </si>
  <si>
    <t>№ 40-40-13/011/2010-023 от  24.03.2010</t>
  </si>
  <si>
    <t xml:space="preserve">Договор о закр. имущ.
от 05.12.2008 №117 опер. упр. № 40-40-13/010/2010-152 от 09.04.2010
</t>
  </si>
  <si>
    <t xml:space="preserve">№ 40:13:030309:1128-40/003/2017-1 от 10.02.2017
</t>
  </si>
  <si>
    <t xml:space="preserve">№ 40:13:030309:1127-40/003/2017-1 от 10.02.2017
</t>
  </si>
  <si>
    <t>40:13:090704:195</t>
  </si>
  <si>
    <t>№ 40-01/13-10/2003-344 от 20.02.2003</t>
  </si>
  <si>
    <t>Договор о закр. имущ.     
от 02.02.2009 №123,      опер. упр. № 40-40--13/004/2009-541 от 06.04.2009</t>
  </si>
  <si>
    <t>Договор о закр. имущ.      
от 02.02.2009 №123       опер. упр. № 40-40/00-40/003/011/2015-6970  от 04.06.2015</t>
  </si>
  <si>
    <t>Договор о закр. имущ.       
от 31.12.2002г. №102 опер. упр.№40-01/13-14/2003-656 от 13.08.2003</t>
  </si>
  <si>
    <t>40:13:030705:656</t>
  </si>
  <si>
    <t>№ 40-01/13-10/2003-276 от 18.02.2003</t>
  </si>
  <si>
    <t>№ 40-01/13-16/2003-315 от 15.07.2003</t>
  </si>
  <si>
    <t>№ 40:13:031006:2907-40/003/2017-4 от 03.07.2017</t>
  </si>
  <si>
    <t xml:space="preserve">№ 40:13:030309:503-40/003/2017-2 от 11.07.2017
</t>
  </si>
  <si>
    <t>№ 40:13:110303:1-40/003/2017-2 от 11.07.2017</t>
  </si>
  <si>
    <t xml:space="preserve">№ 40:13:020305:219-40/003/2017-2 от 31.03.2017
</t>
  </si>
  <si>
    <t xml:space="preserve">№ 40:13:020305:214-40/003/2017-2 
от 31.03.2017
</t>
  </si>
  <si>
    <t xml:space="preserve">№ 40:13:020305:207-40/003/2017-2 
от 31.03.2017
</t>
  </si>
  <si>
    <t>№ 40:13:020305:198-40/003/2017-2 
от 31.03.2017</t>
  </si>
  <si>
    <t xml:space="preserve">
№ 40-40-13/034/2010-028
25.11.2010</t>
  </si>
  <si>
    <t>№ 40-40-13/034/2010-027 от 25.11.2010</t>
  </si>
  <si>
    <r>
      <t xml:space="preserve">Заведующая 
</t>
    </r>
    <r>
      <rPr>
        <b/>
        <i/>
        <u/>
        <sz val="8"/>
        <color indexed="8"/>
        <rFont val="Times New Roman"/>
        <family val="1"/>
        <charset val="204"/>
      </rPr>
      <t xml:space="preserve">Кузьмина Ирина Владимировна 
</t>
    </r>
    <r>
      <rPr>
        <sz val="8"/>
        <color indexed="8"/>
        <rFont val="Times New Roman"/>
        <family val="1"/>
        <charset val="204"/>
      </rPr>
      <t>zav.kuzmina@yandex.ru
(48431) 2-51-74</t>
    </r>
  </si>
  <si>
    <t>40:13:031004:1472</t>
  </si>
  <si>
    <t>№ 40:13:150404:6-40/003/2017-1 от 17.07.2017</t>
  </si>
  <si>
    <t xml:space="preserve"> № 40:13:070905:258-40/003/2017-1 от 17.07.2017
</t>
  </si>
  <si>
    <t xml:space="preserve">Нежилое помещение                      Тир
</t>
  </si>
  <si>
    <t xml:space="preserve"> № 40:13:070905:259-40/003/2017-1 от 17.07.2017</t>
  </si>
  <si>
    <t xml:space="preserve"> № 40:13:070905:257-40/003/2017-1 от 17.07.2017</t>
  </si>
  <si>
    <t>№40:13:010802:109-40/003/2017-1 от 17.07.2017</t>
  </si>
  <si>
    <t>№ 40:13:180404:2-40/003/2017-1 от 17.07.2017</t>
  </si>
  <si>
    <t>40:13:110306:11</t>
  </si>
  <si>
    <t>№ 40:13:110306:11-40/003/2017-1 от 19.07.2017</t>
  </si>
  <si>
    <t>№ 40:13:030903:2292-40/003/2017-1 от 18.07.2017</t>
  </si>
  <si>
    <t>№ 40:13:030705:656-40/003/2017-1 от 18.07.2017</t>
  </si>
  <si>
    <t>№ 40:13:031014:1164 - 40/003/2017-1 от 18.07.2017</t>
  </si>
  <si>
    <t>№ 40:13:031007:774-40/003/2017-1 от 18.07.2017</t>
  </si>
  <si>
    <t>№ 40:13031006:2889-40/003/2017-2 от 19.07.2017</t>
  </si>
  <si>
    <t>№ 40:13:031006:2862-40/003/2017-1 от 18.07.2017</t>
  </si>
  <si>
    <t>№ 40:13:030304:3087-40/003/2017-2 от 19.07.2017</t>
  </si>
  <si>
    <t>№ 40-40-13/016/2007-190
от 08.12.2008</t>
  </si>
  <si>
    <t>№ 40-40-13/028/2009-73
02.11.2009</t>
  </si>
  <si>
    <t>№ 40:13:031006:2902-40/003/2017-3 от 06.02.2017</t>
  </si>
  <si>
    <t>№ 40:13:050110:2006-40/003/2017-1 от 03.07.2017</t>
  </si>
  <si>
    <t xml:space="preserve">Присоединить пристройку  к зданию школы путем внесения изменений в технический план здания школы
</t>
  </si>
  <si>
    <t>Расп. адм. МР "Малоярославецкий район" 
№304-р от 01.08.2017</t>
  </si>
  <si>
    <t>1.4.138.</t>
  </si>
  <si>
    <t>40:13:030523:3489</t>
  </si>
  <si>
    <t>Соглашение о перераспределение земель, находящихся в собственности МР "Малоярославецкий район" от 05.07.2017 № 8</t>
  </si>
  <si>
    <t>№ 40:13:030523:3489-40/003/2017-1 от 17.07.2017</t>
  </si>
  <si>
    <t>40:13:030523:3490</t>
  </si>
  <si>
    <t>№ 40:13:030523:3490-40/003/2017-1 от 17.07.2017</t>
  </si>
  <si>
    <t>1.4.139.</t>
  </si>
  <si>
    <t>1.4.140.</t>
  </si>
  <si>
    <t>Калужская область, Малоярославецкий район,      с/т "Полиграфист</t>
  </si>
  <si>
    <t>40:13:150201:558</t>
  </si>
  <si>
    <t xml:space="preserve">№ 40:13:150201:558-40/003/2017-2 от 06.06.2017
</t>
  </si>
  <si>
    <t>п.4 ст.56 ФЗ от 13.07.2015 №218-ФЗ "О государственной регистрации недвижимости"</t>
  </si>
  <si>
    <t>1.4.142.</t>
  </si>
  <si>
    <t>40:13:020102:38</t>
  </si>
  <si>
    <t xml:space="preserve">№ 40:13:020102:38-40/003/2017-1 от 19.07.2017
</t>
  </si>
  <si>
    <t>Расп. адм. МР "Малоярославецкий район" от 25.02.2016 №78р
Расп. адм. МР "Малоярославецкий район" № 304-р от 01.08.2017</t>
  </si>
  <si>
    <t xml:space="preserve"> Расп. адм. МР "Малоярославецкий район" от 25.02.2016 №78р
Расп. адм. МР "Малоярославецкий район" № 304-р от 01.08.2017</t>
  </si>
  <si>
    <t xml:space="preserve"> Расп. адм. МР "Малоярославецкий район" от 25.02.2016 №78р,   Расп. адм. МР "Малоярославецкий район" № 304-р от 01.08.2017
</t>
  </si>
  <si>
    <t>Расп. адм. МР "Малоярославецкий район"  от 08.09.2015 № 439-р</t>
  </si>
  <si>
    <t xml:space="preserve">Нежилое 
помещение </t>
  </si>
  <si>
    <t>№ 40:13:031004:1472-40/003/2017-1 от 07.08.2017</t>
  </si>
  <si>
    <t xml:space="preserve">№ 40:13:031009:26-40/003/2017-1 от 09.08.2017
</t>
  </si>
  <si>
    <t>№ 40:13:070905:5-40/003/2017-1 от 09.08.2017</t>
  </si>
  <si>
    <t>№ 40:13:030304:31-40/003/2017-1 от 10.08.2017</t>
  </si>
  <si>
    <t>№ 40:13:030903:2-40/003/2017-1 от 10.08.2017</t>
  </si>
  <si>
    <t>№ 40:13:031012:13-40/003/2017-1 от 10.08.2017</t>
  </si>
  <si>
    <t>40:13:070905:1</t>
  </si>
  <si>
    <t>№ 40:13:070905:1-40/003/2017-1 от 10.08.2017</t>
  </si>
  <si>
    <t xml:space="preserve">№ 40:13:080601:6-40/003/2017-1 от 10.08.2017
</t>
  </si>
  <si>
    <t xml:space="preserve">№ 40:13:031104:1507-40/003/2017 от 10.08.2017
</t>
  </si>
  <si>
    <t>№ 40:13:180102:1-40/003/2017 от 10.08.2017</t>
  </si>
  <si>
    <t xml:space="preserve">№ 40:13:020329:8-40/003/2017 от 10.08.2017
</t>
  </si>
  <si>
    <t xml:space="preserve">№ 40:13:031104:1033-40/003/2017 от 10.08.2017
</t>
  </si>
  <si>
    <t xml:space="preserve">№ 40:13:130602:6-40/003/2017-1 от10.08.2017
</t>
  </si>
  <si>
    <t xml:space="preserve">№ 40:13:010802:6-40/003/2017-1 от 10.08.2017
</t>
  </si>
  <si>
    <t xml:space="preserve">№ 40:13:080604:1-40/003/2017-1 от 10.08.2017
</t>
  </si>
  <si>
    <t>№ 40:13:030903:1-40/003/2017-1 от 10.08.2017</t>
  </si>
  <si>
    <t xml:space="preserve"> № 40:13:030709:5-40/003/2017-1 от 10.08.2017
</t>
  </si>
  <si>
    <t xml:space="preserve"> № 40:13:030904:1-40/003/2017-1 от 10.08.2017
</t>
  </si>
  <si>
    <t xml:space="preserve">№ 40:13:031010:1280-40/003/2017-1 от-09.08.2017
</t>
  </si>
  <si>
    <t xml:space="preserve">№ 40:13:031104:30-40/003/2017-1 от 09.08.2017
</t>
  </si>
  <si>
    <t xml:space="preserve">№ 40:13:030325:4-40/003/2017-1 от 11.08.2017
</t>
  </si>
  <si>
    <t xml:space="preserve">№ 40:13:031006:1034-40/003/2017-1 от 09.08.2017
</t>
  </si>
  <si>
    <t>№ 40:13:030705:17-40/003/2017-1 от 09.08.2017</t>
  </si>
  <si>
    <t xml:space="preserve">№ 40:13:031007:520-40/003/2017-1 от 10.08.2017
</t>
  </si>
  <si>
    <t xml:space="preserve">№ 40:13:030113:8-40/003/2017-1 от11.08.2017
</t>
  </si>
  <si>
    <t xml:space="preserve">№ 40:13:010802:5-40/003/2017 от 09.08.2017
</t>
  </si>
  <si>
    <t xml:space="preserve">№ 40:13:130607:1-40/003/2017-1 от 09.08.2017
</t>
  </si>
  <si>
    <t xml:space="preserve">№ 40:13:010802:4-40/003/2017-1 от 09.08.2017
</t>
  </si>
  <si>
    <t xml:space="preserve">№ 40:13:100403:8-40/003/2017-1 от 11.08.2017
</t>
  </si>
  <si>
    <t>40:13:170205:3</t>
  </si>
  <si>
    <t>№ 40:13:170205:3-40/003/2017-1 от 11.08.2017</t>
  </si>
  <si>
    <t>1.3.154.</t>
  </si>
  <si>
    <t>1.3.155.</t>
  </si>
  <si>
    <t>Канализационная сеть</t>
  </si>
  <si>
    <t>1.3.156.</t>
  </si>
  <si>
    <t>Тепловая сеть</t>
  </si>
  <si>
    <t>1.3.157.</t>
  </si>
  <si>
    <t>1.3.158.</t>
  </si>
  <si>
    <t>1.3.159.</t>
  </si>
  <si>
    <t>Расп. адм. МР "Малоярославецкий район" 
от 01.09.2017 №348-р</t>
  </si>
  <si>
    <t>Муниципальная казна МР "Малоярославецкий район"</t>
  </si>
  <si>
    <t>Приказ МЭР от 14.02.2017 № 179-п,                               Расп. адм. МР "Малоярославецкий район"                                       от 06.03.2017 № 51р</t>
  </si>
  <si>
    <t>Приказ МЭР от 07.04.2017 № 457-п,                               Расп. адм. МР "Малоярославецкий район"                                  от 26.05.2017 № 187р</t>
  </si>
  <si>
    <t>инв. № 600281                       3 п.м, ввод в эксплуатацию 1961г.</t>
  </si>
  <si>
    <t>Пост. Районного собрания Малоярославецкого района от 09.10.2000 № 85</t>
  </si>
  <si>
    <t>Пост. Районного Собрания Малоярославецкого района КО
от 16.11.1998 № 93</t>
  </si>
  <si>
    <t>Пост. Районного Собрания Малоярославецкого района КО 
от 17.03.1997 № 31</t>
  </si>
  <si>
    <t>год ввода 1987, 
1-этажное кирпичное</t>
  </si>
  <si>
    <t>1.1.156.</t>
  </si>
  <si>
    <t>Котельная            (школьная)</t>
  </si>
  <si>
    <t>40:13:130607:72</t>
  </si>
  <si>
    <t>Расп. адм. МР "Малоярославецкий район"                                  от 08.09.2017 № 361-р</t>
  </si>
  <si>
    <t>1.4.32.</t>
  </si>
  <si>
    <t>1.3.1.</t>
  </si>
  <si>
    <t>1.3.2.</t>
  </si>
  <si>
    <t>1.3.3.</t>
  </si>
  <si>
    <t xml:space="preserve">№ 40-40-13/003/2012-139 от 24.02.2012
</t>
  </si>
  <si>
    <t>инв. № 600126               
  9,7 кв.м, в ввод в 
эксплуатацию1982г.</t>
  </si>
  <si>
    <t>№ 40-40-13/018/2006-450 от 27.06.2006, 1</t>
  </si>
  <si>
    <t>№ 40-40-13/018/2006-452 от 27.06.2006 ,1</t>
  </si>
  <si>
    <t>249062, 
Калужская область, Малоярославецкий район, с.Ильинское,        
 ул. им. Подольских Курсантов, д.94</t>
  </si>
  <si>
    <t>249062, 
Калужская область, Малоярославецкий район, с.Ильинское,      
   ул. им. Подольских Курсантов, д.94</t>
  </si>
  <si>
    <t>Котельная, 
оборудование 
АБМК-3,0</t>
  </si>
  <si>
    <t>249064, 
Калужская область, Малоярославецкий район, д.Панское, ул.Мирная 2</t>
  </si>
  <si>
    <t>249062, 
Калужская область, Малоярославецкий район, с.Ильинское, ул. им. Подольских Курсантов, д.94</t>
  </si>
  <si>
    <t>249061,
 Калужская область, Малоярославецкий район, с.Кудиново,
 ул.Пионерская, д.27</t>
  </si>
  <si>
    <t>249096 
Калужская область г.Малоярославец 
ул.Кутузова, д.73</t>
  </si>
  <si>
    <t>249061,              
Калужская область, Малоярославецкий район, с.Кудиново,
 ул.Пионерская, д.27</t>
  </si>
  <si>
    <t>249076, 
Калужская область, Малоярославецкий район, с.Головтеево, 
ул.Школьная, д.14</t>
  </si>
  <si>
    <t>249076, 
Калужская область, Малоярославецкий район, с.Головтеево,
 ул.Школьная, д.14</t>
  </si>
  <si>
    <t>249054 
Калужская обл., Малоярославецкий р-н, 
д.Степичево, ул.Лесная,39</t>
  </si>
  <si>
    <t>249094, 
Калужская обл., г.Малоярославец, ул. Российских Газовиков, д.1</t>
  </si>
  <si>
    <t>249096 
Калужская область,
 Малоярославецкий район,  г.Малоярославец, ул.Московская, д.42</t>
  </si>
  <si>
    <t>249073, 
Калужская обл., Малоярославецкий р-н,            с. Недельное,
 ул. Калужская, д.36</t>
  </si>
  <si>
    <t>249087, 
Калужская область, Малоярославецкий район. п..Юбилейный, ул.Первомайская ,д.24</t>
  </si>
  <si>
    <t>249083,
Калужская область, Малоярославецкий район, д.Прудки, ул. Садовая,12</t>
  </si>
  <si>
    <t>249080,
Калужская область, Малоярославецкий район, с.Детчино, ул.Горького, д.7А</t>
  </si>
  <si>
    <t>249094, 
Калужская обл., г.Малоярославец,
 ул. Российских Газовиков, д.15</t>
  </si>
  <si>
    <t>249096
 Калужская область, Малоярославецкий район,  
г.Малоярославец, ул.Московская, д.42</t>
  </si>
  <si>
    <t>249096
Калужская обл.,
 г.Малоярославец, ул.Школьная, д.3</t>
  </si>
  <si>
    <t>249094
Калужская область, 
Малоярославецкий район, г.Малоярославец, ул.Радищева, д.2</t>
  </si>
  <si>
    <t>249096 
Калужская область,
 г.Малоярославец, 
ул.Аузина, д.1</t>
  </si>
  <si>
    <t xml:space="preserve">Протяженность 4051 п.м. 
(в т.ч.подземный газопровод -3777,6п.м,
надземный газопровод - 273,5), год ввода в эксплуатацию 2009
</t>
  </si>
  <si>
    <t>протяженность 
980 п.м,
ввод в эксп. 2011</t>
  </si>
  <si>
    <t>249054
 Калужская обл., Малоярославецкий р-н, 
д.Степичево, ул.Лесная,39</t>
  </si>
  <si>
    <t>249091,
Калужская обл,
 г.Малоярославец, 
А.Н.Радищева,д.2</t>
  </si>
  <si>
    <t>249062
Калужская обл. Малоярославецкий район 
 с. Ильинское</t>
  </si>
  <si>
    <t>249087
Калужская обл. Малоярославцкий район п.Юбилейный</t>
  </si>
  <si>
    <t>249052
Калужская обл. Малоярославцкий район с.Оболенское</t>
  </si>
  <si>
    <t xml:space="preserve">249073
Калужская обл. Малоярославцкий район с.Недельное </t>
  </si>
  <si>
    <t>249062
Калужская обл. Малоярославцкий район с.Ильинское</t>
  </si>
  <si>
    <t>249061
Калужская обл. Малоярославецкий район с.Кудиново</t>
  </si>
  <si>
    <t>249082
Калужская обл. Малоярославцкий район д.Рябцево</t>
  </si>
  <si>
    <t>249076
Калужская обл. Малоярославецкий район
 с. Головтеево</t>
  </si>
  <si>
    <t>249081
Калужская обл. Малоярославецкий район д.Березовка</t>
  </si>
  <si>
    <t>249076
Калужская обл. Малоярославецкий район 
с. Головтеево</t>
  </si>
  <si>
    <t>249052
Калужская обл. Малоярославецкий район д.Митинка</t>
  </si>
  <si>
    <t>249083
Калужская обл. Малоярославецкий район д.Прудки</t>
  </si>
  <si>
    <t>249052
Калужская обл. Малоярославецкий район с.Оболенское</t>
  </si>
  <si>
    <t>249076, 
Калужская область,
Малоярославецкий район, с.Головтеево, ул.Зеленая,       д.9, кв.3</t>
  </si>
  <si>
    <t>249061
Калужская обл., Малоярославецкий р-н, 
СП "Село Кудиново" 
с. Юрьевское</t>
  </si>
  <si>
    <t>249061
Калужская обл. Малоярославецкий район  с.Кудиново</t>
  </si>
  <si>
    <t>249052
Калужская обл. Малоярославецкий район  с.Оболенское</t>
  </si>
  <si>
    <t>249052
Калужская обл. Малоярославецкий район  п.Оболенское</t>
  </si>
  <si>
    <t>249052
Калужская область, 
Малоярославецкий район, п.Спас-Загорье</t>
  </si>
  <si>
    <t xml:space="preserve">249052
Калужская область, 
Малоярославецкий район, п.Спас-Загорье </t>
  </si>
  <si>
    <t xml:space="preserve">249052
Калужская область, Малоярославецкий район,        с.Оболенское ул.Центральная      </t>
  </si>
  <si>
    <t>249061
Калужская область, Малоярославецкий район, 
п. Кудиново</t>
  </si>
  <si>
    <t>249061
Калужская область, Малоярославецкий район,              д.Кудиново</t>
  </si>
  <si>
    <t>249061
Калужская область, Малоярославецкий район, с.Кудиново</t>
  </si>
  <si>
    <t>249062
Калужская область, Малоярославецкий район, с.Ильинское</t>
  </si>
  <si>
    <t>249096
Калужская область, Малоярославецкий район,       г. Малоярославец,                    ул. Гагарина, д.2 "Б"</t>
  </si>
  <si>
    <t>249052, 
Калужская обл., Малоярославецкий р-н, 
с.Спас-Загорье, 
ул.Школьная, д.12</t>
  </si>
  <si>
    <t>249076, 
Калужская область, 
Малоярославецкий район, с.Головтеево, 
ул.Школьная, д.14</t>
  </si>
  <si>
    <t>249061, 
 Калужская область, Малоярославецкий район, с.Кудиново, 
ул.Пионерская, д.27</t>
  </si>
  <si>
    <t>249061, 
 Калужская область, Малоярославецкий район, с.Кудиново, 
ул.Пионерская, д.27А</t>
  </si>
  <si>
    <t>249061, 
 Калужская область, Малоярославецкий район, с.Кудиново, 
ул.Пионерская, д.26</t>
  </si>
  <si>
    <t>249096 
Калужская область г.Малоярославец, 
ул.Кутузова, д.26</t>
  </si>
  <si>
    <t>249054 
Калужская область, Малоярославецкий р-н, Санаторий "Воробьево",
 ул.Санаторная, д.9</t>
  </si>
  <si>
    <t>249062 
Калужская область, 
Малоярославецкий район, с.Ильинское, 
мкрн им.50-летия СССР, д.19</t>
  </si>
  <si>
    <t>249096  
Калужская обл. г.Малоярославец,
 ул.Гр. Соколова, д.66</t>
  </si>
  <si>
    <t>249096
Калужская область,                
 г. Малоярославец, 
ул. Подольских Курсантов,17</t>
  </si>
  <si>
    <t>249071
Калужская область,  
Малоярославецкий район, Ерденевский с/с, ЗАО "Память Октября"</t>
  </si>
  <si>
    <t>249080
Калужская область, 
Малоярославецкий район, с.Детчино, ул.Ленина, 2</t>
  </si>
  <si>
    <t>249051
Калужская область, 
Малоярославецкий района,
СП «Село Коллонтай», 
вблизи с. Коллонтай</t>
  </si>
  <si>
    <t>249096
Калужская область, 
 г.Малоярославец, 
ул.Мирная, 25</t>
  </si>
  <si>
    <t>249061
Калужская область, 
Малоярославецкий района, 
СП "Село Кудиново"
с.Кудиново</t>
  </si>
  <si>
    <t>249071
Калужская область,  
р-н Малоярославецкий, 
СП "Деревня Ерденево" д.Ерденево</t>
  </si>
  <si>
    <t>249054
Калужская область,  
Малоярославецкий р-н,
д.Степичево, ул.Лесная,д.39</t>
  </si>
  <si>
    <t>249054
Калужская область,  
Малоярославецкий район, СП"Д.Воробьево", д.Б.Ноздрино</t>
  </si>
  <si>
    <t>2490082
Калужская область,  
Малоярославецкий район, СП"Д.Рябцево", 
д.Придача</t>
  </si>
  <si>
    <t>249096
Калужская область,  
Малоярославецкий район,
г.Малоярославец, 
ул.Ленина,3-а</t>
  </si>
  <si>
    <t>249062
Калужская область,  
Малоярославецкий район, с.Ильинское</t>
  </si>
  <si>
    <t>249052
Калужская область,  
Малоярославецкий район, с.Оболенское</t>
  </si>
  <si>
    <t>249061
Калужская область,  
Малоярославецкий район, с.Кудиново</t>
  </si>
  <si>
    <t>249061
Калужская область,  
Малоярославецкий район, с.Кудиново, 
ул.Цветкова, 3</t>
  </si>
  <si>
    <t>249096
Калужская область,  
Малоярославецкий район,
г.Малоярославец, 
ул.Кирова,33а</t>
  </si>
  <si>
    <t xml:space="preserve">249080
Калужская область,  
Малоярославецкий район, с.Детчино, </t>
  </si>
  <si>
    <t>249080
Калужская область,  
Малоярославецкий район, с.Детчино 
д.Желудовка</t>
  </si>
  <si>
    <t xml:space="preserve">249076
Калужская область,  
Малоярославецкий район, д.Татарское </t>
  </si>
  <si>
    <t>249076
Калужская область,  
Малоярославецкий район, СП"Село Головтеево",
д.Татарское,
ул.Сиреневая, уч.№4</t>
  </si>
  <si>
    <t>249076
Калужская область,  
Малоярославецкий район, СП"Село Головтеево",
д.Татарское,
ул.Сиреневая, уч.№2</t>
  </si>
  <si>
    <t>249076
Калужская область,  
Малоярославецкий район, СП"Село Головтеево",
д.Татарское,
ул.Соловьиная, уч.№1</t>
  </si>
  <si>
    <t>249076
Калужская область,  
Малоярославецкий район, СП"Село Головтеево",
д.Татарское,
ул.Сиреневая, уч.№6</t>
  </si>
  <si>
    <t>249076
Калужская область,  
Малоярославецкий район, СП"Село Головтеево",
д.Татарское,
ул.Центральная, уч.№21</t>
  </si>
  <si>
    <t>249076
Калужская область,  
Малоярославецкий район, СП"Село Головтеево",
д.Татарское,
ул.Зеленая , уч.№10</t>
  </si>
  <si>
    <t>249076
Калужская область,  
Малоярославецкий район, СП"Село Головтеево",
д.Татарское,
ул.Молодежная , уч.№19</t>
  </si>
  <si>
    <t>249076
Калужская область,  
Малоярославецкий район, СП"Село Головтеево",
д.Татарское,
ул.Просторная, уч.№12</t>
  </si>
  <si>
    <t>249094
Калужская область, Малоярославецкий район,       г. Малоярославец,                    ул. Чистовича, 38</t>
  </si>
  <si>
    <t>249096
Калужская область, Малоярославецкий район,    г.Малоярославец, ул. Гагарина, расположен в центральной части кадастрового квартала 40:13:031006</t>
  </si>
  <si>
    <t>249080
Калужская область, Малоярославецкий район,        с. Детчино, ул. Киевская</t>
  </si>
  <si>
    <t>249096, 
Калужская область,      
г. Малоярославец,                    ул. Ленина, д.16</t>
  </si>
  <si>
    <t>249082, 
Калужская область, Малоярославецкий район,        д. Рябцево</t>
  </si>
  <si>
    <t>249096, 
Калужская область,      
г. Малоярославец,                    ул. Аузина</t>
  </si>
  <si>
    <t>249076
Калужская область, Малоярославецкий район,        тер. СП "Село Головтеево"   тер. вблизи п. Головтеево</t>
  </si>
  <si>
    <t>249096,
 Калужская область,     
 г. Малоярославец,                    ул. Гр. Соколова, 2</t>
  </si>
  <si>
    <t>249096
Калужская область, Малоярославецкий район,        г. Малоярославец,                    мкр-н "Заря"</t>
  </si>
  <si>
    <t>249087, 
Калужская область, 
СП "Поселок Юбилейный" деревня Дубровка, ул.Пионерская д.2</t>
  </si>
  <si>
    <t>249096
Калужская область,  
Малоярославецкий район,
г.Малоярославец, 
ул. Московская д.9</t>
  </si>
  <si>
    <t>249052
Калужская область,
Малоярославецкий район, п.Оболенское</t>
  </si>
  <si>
    <t>249073
Калужская область, 
Малоярославецкий район, с.Недельное, 
ул.Советская</t>
  </si>
  <si>
    <t xml:space="preserve">249096
Калужская область,                      г. Малоярославец,                 
 ул. Школьная,3
</t>
  </si>
  <si>
    <t>249094, 
Калужская обл., г.Малоярославец, 
ул. Российских Газовиков, д.1</t>
  </si>
  <si>
    <t>249096,
Калужская область, 
г.Малоярославец, 
ул.Аузина,1</t>
  </si>
  <si>
    <t>249087,
Калужская область, Малоярославецкий район, 
п. Юбилейный, ул.Первомайская, д.24</t>
  </si>
  <si>
    <t>249060
Калужская область, Малоярославецкий район, вблизи д. Дубровка</t>
  </si>
  <si>
    <t>249096
Калужская область, Малоярославецкий район,
г. Малоярославец,
ул. Гр. Соколова, 2</t>
  </si>
  <si>
    <t>249096
Калужская область, Малоярославецкий район,
г. Малоярославец,
ул. Гр. Соколова, 42</t>
  </si>
  <si>
    <t>249061
Калужская обл.,
Малоярославецкий р-н, с.Кудиново
 ул. Цветкова д.3</t>
  </si>
  <si>
    <t>249061
Калужская обл.,
Малоярославецкий р-н, с.Кудиново
 ул. Цветкова д.7</t>
  </si>
  <si>
    <t xml:space="preserve">
249073
Калужская обл. Малоярославецкий район с.Недельное</t>
  </si>
  <si>
    <t>249052
Калужская обл. Малоярославецкий район 
д. Спас-Загорье</t>
  </si>
  <si>
    <t>249054
Калужская обл. Малоярославецкий район д.Степичево, 
ул. Лесная, д.39</t>
  </si>
  <si>
    <t>249073
Калужская обл. Малоярославецкий район с.Недельное</t>
  </si>
  <si>
    <t>249052
Калужская область Малоярославецкий район с.Оболенское</t>
  </si>
  <si>
    <t>249085
Калужская область Малоярославецкий район д.Захарово</t>
  </si>
  <si>
    <t>249087
Калужская область Малоярославецкий район п.Юбилейный</t>
  </si>
  <si>
    <t>249073
Калужская область Малоярославецкий район с.Недельное</t>
  </si>
  <si>
    <t>249076
Калужская обл. Малоярославецкий район с.Головтеево</t>
  </si>
  <si>
    <t>249082
Калужская область Малоярославецкий район д.Рябцево</t>
  </si>
  <si>
    <t>249083
Калужская область Малоярославецкий район д.Прудки</t>
  </si>
  <si>
    <t>249061
Калужская область Малоярославецкий район с.Кудиново</t>
  </si>
  <si>
    <t>249096
Калужская область Малоярославецкий район г.Малоярославец, 
ул.Кирова д.33а</t>
  </si>
  <si>
    <t>249062
Калужская область Малоярославецкий район с.Ильинское</t>
  </si>
  <si>
    <t>249076
Калужская область Малоярославецкий район  п.Головтеево</t>
  </si>
  <si>
    <t>249080
Калужская область Малоярославецкий район 
 с. Детчино, 
ул. Горького</t>
  </si>
  <si>
    <t>249052
Калужская область Малоярославецкий район 
 с. Оболенское,
ул.Железнодорожная,д.16</t>
  </si>
  <si>
    <t>249096, 
Калужская область, 
г. Малоярославец, 
ул. Горького, д. 29</t>
  </si>
  <si>
    <t>249087, 
Калужская область, 
СП "Поселок Юбилейный"
 д. Дубровка, 
ул.Пионерская д.2</t>
  </si>
  <si>
    <t>249087,
 Калужская область, 
СП "Поселок Юбилейный" деревня Дубровка, ул.Пионерская д.2</t>
  </si>
  <si>
    <t>249096, 
Калужская область,
 г.Малоярославец, 
ул.Аузина, д.1</t>
  </si>
  <si>
    <t>249096,  
Калужская область,
 г.Малоярославец,
ул.Ленина, д.32</t>
  </si>
  <si>
    <t>249091, 
Калужская область,
 г.Малоярославец, ул.Радищева,д.2</t>
  </si>
  <si>
    <t>249091,
 Калужская область,
 г.Малоярославец, ул.Радищева,д.2</t>
  </si>
  <si>
    <t>249092,
 Калужская обл., г.Малоярославец, ул.Школьная, д.3</t>
  </si>
  <si>
    <t>249096, 
Калужская область, Малоярославецкий район,  г.Малоярославец, ул.Московская, д.42</t>
  </si>
  <si>
    <t>249096,
 Калужская область, Малоярославецкий район,  г.Малоярославец, ул.Московская, д.60</t>
  </si>
  <si>
    <t>249094,
 Калужская обл., г.Малоярославец, 
ул. Российских Газовиков, д.15</t>
  </si>
  <si>
    <t>249094,
 Калужская обл., г.Малоярославец, 
ул. Российских Газовиков, д.1</t>
  </si>
  <si>
    <t>249080
Калужская область, Малоярославецкий район, с.Детчино, ул.Горького, д.7А</t>
  </si>
  <si>
    <t>249083
Калужская область, Малоярославецкий район, 
д. Прудки, ул.Садовая,д.12</t>
  </si>
  <si>
    <t>249073 
Калужская обл., Малоярославецкий р-н,
 с. Недельное, 
ул. Калужская, д.36</t>
  </si>
  <si>
    <t>249052 
Калужская обл., Малоярославецкий р-н, 
с.Спас-Загорье,
 ул.Школьная, д.12</t>
  </si>
  <si>
    <t>249081 
Калужская область, Малоярославецкий район, д.Березовка, 
ул. Молодежная, 25</t>
  </si>
  <si>
    <t>249076,
 Калужская область, Малоярославецкий район, с.Головтеево, 
ул.Школьная, д.14</t>
  </si>
  <si>
    <t>249061,             
 Калужская область, Малоярославецкий район, с.Кудиново, 
ул.Пионерская, д.27</t>
  </si>
  <si>
    <t>249061,              
Калужская область, Малоярославецкий район, с.Кудиново,
 ул.Пионерская, д.26</t>
  </si>
  <si>
    <t>249061,              
Калужская область, Малоярославецкий район, с.Кудиново, 
ул.Пионерская, д.27</t>
  </si>
  <si>
    <t>249061,             
 Калужская область, Малоярославецкий район, с.Кудиново,
 ул.Пионерская, д.27</t>
  </si>
  <si>
    <t>249061, 
   Калужская область, Малоярославецкий район, с.Кудиново, 
ул.Пионерская, д.27а</t>
  </si>
  <si>
    <t>249096 
Калужская область г.Малоярославец,        ул.Фрунзе,д. 17</t>
  </si>
  <si>
    <t>249096 
Калужская область г.Малоярославец,      ул.Кутузова, д.26</t>
  </si>
  <si>
    <t>249096 
Калужская область г.Малоярославец ул.Ивановская, 49</t>
  </si>
  <si>
    <t>249096 
Калужская область г.Малоярославец 
ул.Школьная, 3</t>
  </si>
  <si>
    <t>249096 
Калужская область г.Малоярославец
 ул.Школьная, 3</t>
  </si>
  <si>
    <t>249080 
Калужская область Малоярославецкий район 
село Детчино,
 ул.Калинина, 71</t>
  </si>
  <si>
    <t>249061
 Калужская область, Малоярославецкий район, с.Кудиново, 
ул.Пионерская,25</t>
  </si>
  <si>
    <t>249096 
Калужская область г.Малоярославец 
пл.Маршала Жукова, 1</t>
  </si>
  <si>
    <t>249061 
Калужская область Малоярославецкий район 
с. Кудиново 
ул.Цветкова, д.1, пом.5</t>
  </si>
  <si>
    <t>249061 
Калужская область  
г. Малоярославец
ул.Кутузова, 73</t>
  </si>
  <si>
    <t>249096 
Калужская область
 г. Малоярославец
 пл.Маршала Жукова, д. 3</t>
  </si>
  <si>
    <t>249096 
Калужская область
 г. Малоярославец
ул. Пролетарская</t>
  </si>
  <si>
    <t>249085, 
Калужская область, 
Малоярославецкий район, 
д. Прудки</t>
  </si>
  <si>
    <t>249090, 
Калужская область,                
 г. Малоярославец, 
ул. Карла Маркса, д. 5</t>
  </si>
  <si>
    <t>249085, 
Калужская область, 
Малоярославецкий район,
 д. Прудки</t>
  </si>
  <si>
    <t xml:space="preserve">249096
Калужская область, г.Малоярославец, 
ул.Московская,7          </t>
  </si>
  <si>
    <t>249096 
Калужская область, 
г. Малоярославец, 
ул. Ленина,  д. 16</t>
  </si>
  <si>
    <t xml:space="preserve">249096
Калужская область, г.Малоярославец, 
ул.Мирная, 25         </t>
  </si>
  <si>
    <t>249096
Калужская область, г.Малоярославец,
ул. Подольских Курсантов, 17</t>
  </si>
  <si>
    <t xml:space="preserve">249096
Калужская область, г.Малоярославец,
ул. Подольских Курсантов, 17 </t>
  </si>
  <si>
    <t>249090,   
Калужская область, 
г. Малоярославец</t>
  </si>
  <si>
    <t xml:space="preserve">249060
Калужская область, Малоярославецкий район,    
 д. Панское
</t>
  </si>
  <si>
    <t xml:space="preserve">249060
Калужская область, Малоярославецкий район,     
д. Панское
</t>
  </si>
  <si>
    <t>249096
Калужская область,                     г. Малоярославец,                     ул. Гагарина, д.2б</t>
  </si>
  <si>
    <t>249096
Калужская область,                    г. Малоярославец,                     ул. Щорса, д.8</t>
  </si>
  <si>
    <t>249096
Калужская область,                     г. Малоярославец,                    ул. Гагарина, д.24</t>
  </si>
  <si>
    <t>249082,
 Калужская область, Малоярославецкий район,        д. Рябцево</t>
  </si>
  <si>
    <t>249054
Калужская область, Малоярославецкий район,        д. Степичево,                             ул. Лесная, д.43, кв.2</t>
  </si>
  <si>
    <t>249081
Калужская обл., Малоярославецкий р-н,
 д. Михеево</t>
  </si>
  <si>
    <t>249051
Калужская обл., Малоярославецкий р-н,
 с. Коллонтай</t>
  </si>
  <si>
    <t>249070
Калужская обл. Малоярославецкий район д.Маклино</t>
  </si>
  <si>
    <t>249076
Калужская обл. Малоярославецкий район д.Максимовка</t>
  </si>
  <si>
    <t>249082
Калужская обл. Малоярославецкий район д.Рябцево</t>
  </si>
  <si>
    <t>249085
Калужская обл. Малоярославецкий район д.Захарово</t>
  </si>
  <si>
    <t>249076
Калужская обл. Малоярославецкий район д.Афанасово</t>
  </si>
  <si>
    <t>249076
Калужская обл. Малоярославецкий район  д.Афанасово</t>
  </si>
  <si>
    <t>249062
Калужская обл. Малоярославецкий район с.Ильинское</t>
  </si>
  <si>
    <t>249070
Калужская обл. Малоярославецкий район д.Рябцево</t>
  </si>
  <si>
    <t>249087
Калужская обл. Малоярославецкий район с.Юбилейный</t>
  </si>
  <si>
    <t>249054
Калужская область, Малоярославецкий район, 
д. Степичево</t>
  </si>
  <si>
    <t>249080
Калужская обл. Малоярославецкий район с.Детчино, ул. Горького</t>
  </si>
  <si>
    <t>249083
Калужская область, 
Малоярославецкий район,
 д. Прудки</t>
  </si>
  <si>
    <t>249082
Калужская область, 
Малоярославецкий район, д.Рябцево</t>
  </si>
  <si>
    <t>249073
Калужская область,
Малоярославецкиий район, 
с. Недельное</t>
  </si>
  <si>
    <t>249083
Калужская область, 
Малоярославецкий район, 
д. Прудки</t>
  </si>
  <si>
    <t>249073
Калужская область
Малоярославецкий район,
 с. Недельное, 
ул. Российских газовиков</t>
  </si>
  <si>
    <t>249061
Калужская область, Малоярославецкий район,              с.Ильинское</t>
  </si>
  <si>
    <t>249051
Калужская область, 
Малоярославецкий район, 
д. Ротманово</t>
  </si>
  <si>
    <t>249051
Калужская область, Малоярославец-кий район, 
д. Шемякино</t>
  </si>
  <si>
    <t>249085
Калужская область, 
Малоярославецкий район, д.Подосинки</t>
  </si>
  <si>
    <t>249051
Калужская область, 
Малоярославецкий район,  
д. Панское
СП "Шумятино"</t>
  </si>
  <si>
    <t>249087
Калужская область, Малоярославецкий район,              п.Юбилейный</t>
  </si>
  <si>
    <t>249054 
Калужская область, 
Малоярославецкий район, д.Алешково</t>
  </si>
  <si>
    <t>249070
Калужская область,
Малоярославецкий район
д. Локонское</t>
  </si>
  <si>
    <t>249080
Калужская область, Малоярославецкий район, с.Спас-Суходрев</t>
  </si>
  <si>
    <t>249054
Калужская область, Малоярославецкий район,
 д. Алешково</t>
  </si>
  <si>
    <t>249076
Калужская область, Малоярославецкий район, д.Афанасово</t>
  </si>
  <si>
    <t>249076
Калужская область, Малоярославецкий район, вблизи д.Маклино</t>
  </si>
  <si>
    <t>249071
Калужская область, Малоярославецкий район,  д.Хрустали</t>
  </si>
  <si>
    <t>249087
Калужская область,
Малоярославецкий район, 
СП "Село Юбилейный", д.Павловка</t>
  </si>
  <si>
    <t>24076
Калужская область, 
Малоярославецкий район, д.Афанасово</t>
  </si>
  <si>
    <t>240051
Калужская область, Малоярославецкий район,
  с. Коллонтай</t>
  </si>
  <si>
    <t>249080
 Калужская область,                
 Малоярославецкий район, 
п. Детчино,                                 ул. Железнодорожная,6</t>
  </si>
  <si>
    <t>249080
Калужская обл. Малоярославецкий район         с. Детчино</t>
  </si>
  <si>
    <t>249096
 Калужская область Малоярославецкий район, 
с. Недельное, 
ул. Советская, д.1</t>
  </si>
  <si>
    <t>249080 
Калужская область,                
 Малоярославецкий р-н, 
с. Детчино, 
ул.Горького, д.11"А"</t>
  </si>
  <si>
    <t>249051
Калужская область,  
Малоярославецкий район, вблизи с.Коллонтай</t>
  </si>
  <si>
    <t>249073
Калужская область,  
Малоярославецкий район, с.Недельное</t>
  </si>
  <si>
    <t>249073
Калужская область,  
Малоярославецкий район, вблизи с.Недельное</t>
  </si>
  <si>
    <t>249085
Калужская область,  
Малоярославецкий район, д.Захарово</t>
  </si>
  <si>
    <t>249060
Калужская область,  
Малоярославецкий район, 
СП "Д.Шумятино", 
вблизи д.Панское</t>
  </si>
  <si>
    <t xml:space="preserve"> ст.3.1.ФЗ
 "О введение в действие Земельного кодекса РФ" 25.10.2001 №137-ФЗ
</t>
  </si>
  <si>
    <t>249081
Калужская область,  
Малоярославецкий район, д.Березовка</t>
  </si>
  <si>
    <t>249073
Калужская область,  
Малоярославецкий район, с.Поречье</t>
  </si>
  <si>
    <t>249083
Калужская область,  
Малоярославецкий район, д.Прудки</t>
  </si>
  <si>
    <t>249070
Калужская область,  
Малоярославецкий район, вблизи с.Маклино</t>
  </si>
  <si>
    <t>249080
Калужская область,  
Малоярославецкий район, вблизи 
д.Спас-Суходрев</t>
  </si>
  <si>
    <t>249076
Калужская область,  
Малоярославецкий район,        с. Головтеево</t>
  </si>
  <si>
    <t>2490087
Калужская область,  
Малоярославецкий район, п.Юбилейный</t>
  </si>
  <si>
    <t>249080
Калужская область,  
Малоярославецкий район, СП"П.Детчино"
с.Детчино</t>
  </si>
  <si>
    <t>249080
Калужская область,  
Малоярославецкий район, вблизи
 д.Спас-Суходрев</t>
  </si>
  <si>
    <t>2490082
Калужская область,  
Малоярославецкий район, д.Рябцево,
 СП "Деревня Рябцево"</t>
  </si>
  <si>
    <t>249081
Калужская область,  
Малоярославецкий район, 
СП "Деревня Березовка", вблизи д.Сущево</t>
  </si>
  <si>
    <t xml:space="preserve">249096
Калужская область,
г.Малоярославец, 
ул. К.Маркса, д.5 </t>
  </si>
  <si>
    <t>249087
Калужская область, Малоярославецкий район, вблизи дер. Бортники</t>
  </si>
  <si>
    <t>249085
 Калужская область, Малоярославецкий район,        д. Муратово, тер. СНТ "Нефтянник", уч.100</t>
  </si>
  <si>
    <t>Калужская обл., Малоярославецкий р-н, с.Головтеево</t>
  </si>
  <si>
    <t>Калужская обл., Малоярославецкий р-н, с.Ильинское</t>
  </si>
  <si>
    <t>Калужская обл. Малоярославецкий р-н 
с. Ильинское</t>
  </si>
  <si>
    <t>Калужская обл. Малоярославецкий р-н 
с. Ильинское, 
ул. 50 лет СССР, д.40</t>
  </si>
  <si>
    <t>Калужская обл. Малоярославецкий р-н 
с. Недельное</t>
  </si>
  <si>
    <t>Калужская обл., Малоярославецкий р-н, с.Недельное</t>
  </si>
  <si>
    <t>Калужская обл., Малоярославецкий р-н, д.Рябцево</t>
  </si>
  <si>
    <t xml:space="preserve">Калужская обл., Малоярославецкий р-н, с.Спас-Загорье </t>
  </si>
  <si>
    <t xml:space="preserve">Калужская обл., Малоярославецкий р-н, с.Спас-Суходрев </t>
  </si>
  <si>
    <t>Калужская обл., Малоярославецкий р-н, с.Юбилейное</t>
  </si>
  <si>
    <t>249096, Калужская обл., г.Малоярославец, 
ул. Московская, д. 42</t>
  </si>
  <si>
    <t>249096, Калужская обл., г.Малоярославец,
 ул. Московская, д. 42</t>
  </si>
  <si>
    <t>Спец. адаптивный комплекс д/организ.занятий по мобил.всех двигат.возм.и кор.наруш.двигат.
сферы у детей</t>
  </si>
  <si>
    <t>1.4.143.</t>
  </si>
  <si>
    <t>Калужская область, Малоярославецкий район, село Спас-Загорье, в восточной части кадастрового квартала 40:13:050110</t>
  </si>
  <si>
    <t>40:13:050110:2214</t>
  </si>
  <si>
    <t>№ 40:13:050110:2214-40/003/2017-1 от 17.07.2017</t>
  </si>
  <si>
    <t>Решение малого Совета народных депутатов КО от 19.11.1992 № 190</t>
  </si>
  <si>
    <t>Расп. адм. МР "Малоярославецкий район" 
№ 462-р от 26.10.2017</t>
  </si>
  <si>
    <t>1.4.144.</t>
  </si>
  <si>
    <t>40:13:050110:2215</t>
  </si>
  <si>
    <t>№ 40:13:050110:2215-40/003/2017-1 от 17.07.2017</t>
  </si>
  <si>
    <t>1.4.145.</t>
  </si>
  <si>
    <t>Земельный
участок</t>
  </si>
  <si>
    <t>Калужская область, Малоярославецкий район, д.Тимовка</t>
  </si>
  <si>
    <t>40:13:100401:28</t>
  </si>
  <si>
    <t xml:space="preserve">№ 40:13:100401:28-10/003/2017-2 от 15.09.2017, 1/2
</t>
  </si>
  <si>
    <t>1.4.147.</t>
  </si>
  <si>
    <t>Калужская область, Малоярославецкий район,
 с. Головтеево</t>
  </si>
  <si>
    <t>40:13:070904:112</t>
  </si>
  <si>
    <t xml:space="preserve">№ 40:13:070904:112-40/003/2017-2 от 25.09.2017
</t>
  </si>
  <si>
    <t>1.4.148.</t>
  </si>
  <si>
    <t>Калужская область, Малоярославецкий район,
 д.Подольное, дом 2</t>
  </si>
  <si>
    <t>40:13:020203:46</t>
  </si>
  <si>
    <t xml:space="preserve">№ 40:13:020203:46-40/003/2017-2 от 05.10.2017
</t>
  </si>
  <si>
    <t>Автодорога комплек.
застройка с.Кудиново</t>
  </si>
  <si>
    <t xml:space="preserve">№ 40:13:031007:769-40/003/2017-1 от 18.10.2017
</t>
  </si>
  <si>
    <t>15 кв.м,
инв. №8029/2</t>
  </si>
  <si>
    <t xml:space="preserve">Расп. адм. МР "Малоярославецкий район" от 25.02.2016 №78р                    </t>
  </si>
  <si>
    <t>Пост. адм. МР "Малоярославецкий район" от 11.10.2017 №1470, Постоянное (бессрочное) № 40:13:031006:2895-40/003/2017-2 от 13.11.2017</t>
  </si>
  <si>
    <t>УМП МР "Малоярославецкий район" Малоярославец
стройзаказчик"</t>
  </si>
  <si>
    <t>1.2.3.</t>
  </si>
  <si>
    <t>249085
Калужская область Малоярославецкий район д.Захарово, ул. Центральная, д.1, кв.3</t>
  </si>
  <si>
    <t>40:13:140701:27</t>
  </si>
  <si>
    <t xml:space="preserve"> Расп. адм. МР "Малоярославецкий район"                                от 23.11.2017 № 506-р</t>
  </si>
  <si>
    <t>1.2.5.</t>
  </si>
  <si>
    <t>249085
Калужская область Малоярославецкий район д.Захарово, ул. Центральная, д.1, кв.9</t>
  </si>
  <si>
    <t>40:13:140701:28</t>
  </si>
  <si>
    <t>1.2.6.</t>
  </si>
  <si>
    <t>249085
Калужская область Малоярославецкий район д.Захарово, ул. Центральная, д.2, кв.2</t>
  </si>
  <si>
    <t>1.2.7.</t>
  </si>
  <si>
    <t>249085
Калужская область Малоярославецкий район д.Захарово, ул. Центральная, д.2, кв.3</t>
  </si>
  <si>
    <t>40:13:140703:285</t>
  </si>
  <si>
    <t>40:13:140703:308</t>
  </si>
  <si>
    <t>1.2.8.</t>
  </si>
  <si>
    <t>249085
Калужская область Малоярославецкий район д.Захарово, ул. Центральная, д.2, кв.4</t>
  </si>
  <si>
    <t>40:13:140703:309</t>
  </si>
  <si>
    <t>1.2.9.</t>
  </si>
  <si>
    <t>249085
Калужская область Малоярославецкий район д.Захарово, ул. Центральная, д.2, кв.5</t>
  </si>
  <si>
    <t>40:13:140703:300</t>
  </si>
  <si>
    <t>1.2.10.</t>
  </si>
  <si>
    <t>249085
Калужская область Малоярославецкий район д.Захарово, ул. Центральная, д.2, кв.7</t>
  </si>
  <si>
    <t>40:13:140703:301</t>
  </si>
  <si>
    <t>1.2.11.</t>
  </si>
  <si>
    <t>249085
Калужская область Малоярославецкий район д.Захарово, ул. Центральная, д.2, кв.8</t>
  </si>
  <si>
    <t>40:13:140703:304</t>
  </si>
  <si>
    <t>1.2.12.</t>
  </si>
  <si>
    <t>249085
Калужская область Малоярославецкий район д.Захарово, ул. Центральная, д.2, кв.10</t>
  </si>
  <si>
    <t>40:13:140703:302</t>
  </si>
  <si>
    <t>1.2.13.</t>
  </si>
  <si>
    <t>249085
Калужская область Малоярославецкий район д.Захарово, ул. Центральная, д.2, кв.12</t>
  </si>
  <si>
    <t>1.2.14.</t>
  </si>
  <si>
    <t>249085
Калужская область Малоярославецкий район д.Захарово, ул. Центральная, д.2, кв.15</t>
  </si>
  <si>
    <t>40:13:140703:310</t>
  </si>
  <si>
    <t>40:13:140703:303</t>
  </si>
  <si>
    <t>1.2.15.</t>
  </si>
  <si>
    <t>249085
Калужская область Малоярославецкий район д.Захарово, ул. Центральная, д.2, кв.16</t>
  </si>
  <si>
    <t>40:13:140703:306</t>
  </si>
  <si>
    <t>1.2.16.</t>
  </si>
  <si>
    <t>249085
Калужская область Малоярославецкий район д.Захарово, ул. Центральная, д.3, кв.7</t>
  </si>
  <si>
    <t>40:13:140703:307</t>
  </si>
  <si>
    <t>1.2.17.</t>
  </si>
  <si>
    <t>249085
Калужская область Малоярославецкий район д.Захарово, ул. Центральная, д.3, кв.8</t>
  </si>
  <si>
    <t>40:13:140703:305</t>
  </si>
  <si>
    <t xml:space="preserve">№ 40-40-13/011/213-063  
от 10.07.2012
</t>
  </si>
  <si>
    <t xml:space="preserve">№ 40:13:031007:5-40/003/2017-1 от 24.11.2017
</t>
  </si>
  <si>
    <t>40:13:180417:130</t>
  </si>
  <si>
    <t xml:space="preserve">Расп. СП "Деревня Захарово" от 16.10.2017 №47, акт приема-передачи от 25.10.2017 </t>
  </si>
  <si>
    <t>249085
 Калужская область, Малоярославецкий район,        д. Муратово, тер. СНТ "Нефтянник"</t>
  </si>
  <si>
    <t>40:13:140606:681</t>
  </si>
  <si>
    <t xml:space="preserve">№ 40:13:140606:681-40/003/2017-2 от 14.09.2017
</t>
  </si>
  <si>
    <t>1.4.149.</t>
  </si>
  <si>
    <t>1.4.150.</t>
  </si>
  <si>
    <t>40:13:000000:1547</t>
  </si>
  <si>
    <t>Расп. адм. МР "Малоярославецкий район" 
№513-р от 27.11.2017</t>
  </si>
  <si>
    <t>2.1.80.</t>
  </si>
  <si>
    <t>Автогрейдер ГС-14.02</t>
  </si>
  <si>
    <t>Расп. адм. МР "Малоярославецкий район"№517-р от 30.11.2017</t>
  </si>
  <si>
    <t>Решение Селькой думы СП "Село коллонтай" от 16.11.2017 №53, акт приема-передачи от 17.11.2017</t>
  </si>
  <si>
    <t>2011 года выпуска, № рамы 110251(319), двигатель №11060225, цвет-оранжево-черный, пневмоколесный</t>
  </si>
  <si>
    <t>2.1.81.</t>
  </si>
  <si>
    <t>Коммунальная уборочная машина МУП-351 РТР-1</t>
  </si>
  <si>
    <t xml:space="preserve">2010 года выпуска,
 № рамы 80810749/МАА08102375, двигатель 539591, цвет синий, колесный
</t>
  </si>
  <si>
    <t>ПСМ ВЕ 801027
 от 25.08.2011</t>
  </si>
  <si>
    <t>ПСМ ВЕ 454441
от 12.08.2010</t>
  </si>
  <si>
    <t>40:13:000000:1568</t>
  </si>
  <si>
    <t xml:space="preserve">№ 40:13:000000:1568-40/003/2017-1 от 30.11.2017
</t>
  </si>
  <si>
    <t>40:13:100403:266</t>
  </si>
  <si>
    <t xml:space="preserve">№ 40:13:100403:266-40/003/2017-1 от 01.12.2017
</t>
  </si>
  <si>
    <t xml:space="preserve">Тепловые сети </t>
  </si>
  <si>
    <t>инв. № 430102,
 протяж- 859 м,  
ввод - 1982г, 
сооружение коммунального
 хозяйства</t>
  </si>
  <si>
    <t>249061,           
   Калужская область, Малоярославецкий район, с.Кудиново, 
 ул.Пионерская, д.27</t>
  </si>
  <si>
    <t xml:space="preserve">№ 40:13:000000:1547-40/003/2017-1 от 27.10.2017
</t>
  </si>
  <si>
    <t>инв. № 0750310003    4800кв.м., ввод в 
эксплуатацию 1983</t>
  </si>
  <si>
    <t>№ 40:13:140703:306-40/003/2017-3 от 18.12.2017</t>
  </si>
  <si>
    <t>№ 40:13:140703:307-40/003/2017-3 от 18.12.2017</t>
  </si>
  <si>
    <t>№ 40:13:140703:305-40/003/2017-3 от 18.12.2017</t>
  </si>
  <si>
    <t>№ 40:13:140703:301-40/003/2017-3 от 18.12.2017</t>
  </si>
  <si>
    <t>№ 40:13:140703:300-40/003/2017-3 от 18.12.2017</t>
  </si>
  <si>
    <t>№ 40:13:140703:285-40/003/2017-1 от 18.12.2017</t>
  </si>
  <si>
    <t>№ 40:13:140703:309-40/003/2017-3 от 18.12.2017</t>
  </si>
  <si>
    <t>№ 40:13:140701:27-40/003/2017-3 от 18.12.2017</t>
  </si>
  <si>
    <t>№ 40:13:140703:308-40/003/2017-3 от 18.12.2017</t>
  </si>
  <si>
    <t>№ 40:13:140703:302-40/003/2017-3 от 18.12.2017</t>
  </si>
  <si>
    <t>№ 40:13:140703:303-40/003/2017-3 от 18.12.2017</t>
  </si>
  <si>
    <t>№ 40:13:140703:310-40/003/2017 от 18.12.2017</t>
  </si>
  <si>
    <t>№ 40:13:140701:28-40/003/2017 от 18.12.2017</t>
  </si>
  <si>
    <t>Аварийный</t>
  </si>
  <si>
    <t>1.2.18.</t>
  </si>
  <si>
    <t xml:space="preserve">Комната
</t>
  </si>
  <si>
    <t>249076
Калужская область
Малоярославецкий район
с. Головтеево, ул. Солнечная, д.2, кв.20, комн.3</t>
  </si>
  <si>
    <t>Решение сельской Думы СП "Село Головтеево"
от 13.11.2017 №31, акт приема-передачи от 25.12.2017</t>
  </si>
  <si>
    <t>1.2.19.</t>
  </si>
  <si>
    <t>249076
Калужская область
Малоярославецкий район
с. Головтеево, ул. Солнечная, д.2, кв.26</t>
  </si>
  <si>
    <t>40:13:070907:575</t>
  </si>
  <si>
    <t>40:13:070907:373</t>
  </si>
  <si>
    <t>1.2.20.</t>
  </si>
  <si>
    <t>249076
Калужская область
Малоярославецкий район
с. Головтеево, ул. Зеленая, 
д.3, кв.2</t>
  </si>
  <si>
    <t>1.2.22.</t>
  </si>
  <si>
    <t>249076
Калужская область
Малоярославецкий район
с. Головтеево, ул. Зеленая, 
д.3, кв.32</t>
  </si>
  <si>
    <t>40:13:070907:588</t>
  </si>
  <si>
    <t>1.2.23.</t>
  </si>
  <si>
    <t>249076
Калужская область
Малоярославецкий район
с. Головтеево, ул. Зеленая, 
д.3, кв.33</t>
  </si>
  <si>
    <t>40:13:070907:573</t>
  </si>
  <si>
    <t>1.2.24.</t>
  </si>
  <si>
    <t>249076
Калужская область
Малоярославецкий район
с. Головтеево, ул. Зеленая, 
д.3, кв.45</t>
  </si>
  <si>
    <t>40:13:070907:587</t>
  </si>
  <si>
    <t>1.2.25.</t>
  </si>
  <si>
    <t>249076
Калужская область
Малоярославецкий район
с. Головтеево, ул. Зеленая, 
д.3, кв.46</t>
  </si>
  <si>
    <t>40:13:070907:586</t>
  </si>
  <si>
    <t>1.2.26.</t>
  </si>
  <si>
    <t>249076
Калужская область
Малоярославецкий район
с. Головтеево, ул. Зеленая, 
д.4, кв.2</t>
  </si>
  <si>
    <t>40:13:070907:268</t>
  </si>
  <si>
    <t>1.2.28.</t>
  </si>
  <si>
    <t>249076
Калужская область
Малоярославецкий район
с. Головтеево, 
ул. Центральная, 
д.6, кв.45</t>
  </si>
  <si>
    <t>40:13:070907:584</t>
  </si>
  <si>
    <t>1.2.29.</t>
  </si>
  <si>
    <t>249076
Калужская область
Малоярославецкий район
с. Головтеево, 
ул. Центральная, 
д.6, кв.48</t>
  </si>
  <si>
    <t>40:13:070907:582</t>
  </si>
  <si>
    <t>1.2.30.</t>
  </si>
  <si>
    <t>249076
Калужская область
Малоярославецкий район
с. Головтеево, 
ул. Центральная, 
д.6, кв.65</t>
  </si>
  <si>
    <t>40:13:070907:581</t>
  </si>
  <si>
    <t>1.2.31.</t>
  </si>
  <si>
    <t>40:13:070907:580</t>
  </si>
  <si>
    <t>1.2.32.</t>
  </si>
  <si>
    <t>40:13:070907:473</t>
  </si>
  <si>
    <t>1.2.33.</t>
  </si>
  <si>
    <t>Квартира 
(АТС)</t>
  </si>
  <si>
    <t>40:13:070907:579</t>
  </si>
  <si>
    <t xml:space="preserve">Квартира 
</t>
  </si>
  <si>
    <t>1.2.35.</t>
  </si>
  <si>
    <t>1.2.36.</t>
  </si>
  <si>
    <t>249076
Калужская область
Малоярославецкий район
с. Головтеево, ул. Солнечная, 
д.12, кв.14</t>
  </si>
  <si>
    <t>40:13:070907:590</t>
  </si>
  <si>
    <t>36,5 кв.м,  однокомнатная, 
год постройки - 1993</t>
  </si>
  <si>
    <t>1.2.37.</t>
  </si>
  <si>
    <t>249076
Калужская область
Малоярославецкий район
с. Головтеево, ул. Солнечная, 
д.12, кв.41</t>
  </si>
  <si>
    <t>40:13:070907:578</t>
  </si>
  <si>
    <t>36,3 кв.м,  однокомнатная, 
год постройки - 1993</t>
  </si>
  <si>
    <t>1.2.38.</t>
  </si>
  <si>
    <t>249076
Калужская область
Малоярославецкий район
с. Головтеево, ул. Солнечная, 
д.13, кв.45</t>
  </si>
  <si>
    <t>40:13:070907:585</t>
  </si>
  <si>
    <t>66,0 кв.м,  3-х комнатная, 
год постройки - 1999</t>
  </si>
  <si>
    <t>1.2.39.</t>
  </si>
  <si>
    <t>249076
Калужская область
Малоярославецкий район
д. Афанасово, ул. Мирная, 
д.2, кв.3</t>
  </si>
  <si>
    <t>40:13:070502:2226</t>
  </si>
  <si>
    <t>59,0 кв.м,  3-х комнатная, 
год постройки - 1981</t>
  </si>
  <si>
    <t>1.2.40.</t>
  </si>
  <si>
    <t>249076
Калужская область
Малоярославецкий район
д. Афанасово, ул. Мирная, 
д.2, кв.7</t>
  </si>
  <si>
    <t>40:13:070502:2177</t>
  </si>
  <si>
    <t>1.2.41.</t>
  </si>
  <si>
    <t>249076
Калужская область
Малоярославецкий район
д. Афанасово, ул. Мирная, 
д.3, кв.10</t>
  </si>
  <si>
    <t>40:13:070501:321</t>
  </si>
  <si>
    <t>№ 40:13:140703:304-40/003Э2017-3 от 21.12.2017</t>
  </si>
  <si>
    <t>Расп. адм. МР "Малоярославецкий район" 
от 26.12.2017 № 552-р</t>
  </si>
  <si>
    <t>40:13:090702:177</t>
  </si>
  <si>
    <t xml:space="preserve">№ 40:13:070907:573-40/003/2018-3 от 16.01.2018
</t>
  </si>
  <si>
    <t xml:space="preserve">№ 40:13:070907:575-40/003/2018-3 от 16.01.2018
</t>
  </si>
  <si>
    <t xml:space="preserve">№ 40:13:070907:373-40/003/2018-3 от 16.01.2018
</t>
  </si>
  <si>
    <t xml:space="preserve">№ 40:13:070907:268-40/003/2018-3 от16.01.2018
</t>
  </si>
  <si>
    <t xml:space="preserve">№ 40:13:070907:587-40/003/2018-3 от 16.01.2018
</t>
  </si>
  <si>
    <t xml:space="preserve">№ 40:13:070907:588-40/003/2018-3 от 16.01.2018
</t>
  </si>
  <si>
    <t xml:space="preserve">№ 40:13:070907:586-40/003/2018-3 от 16.01.2018
</t>
  </si>
  <si>
    <t xml:space="preserve">№ 40:13:070907:581-40/003/2018-3 от 17.01.2018
</t>
  </si>
  <si>
    <t xml:space="preserve">№ 40:13:070501:321-40/003/2018-3 от 18.01.2018
</t>
  </si>
  <si>
    <t xml:space="preserve">№ 40:13:070502:2177-40/003/2018-3 от 18.01.2018
</t>
  </si>
  <si>
    <t xml:space="preserve">№ 40:13:070907:580-40/003/2018-3 от 17.01.2018
</t>
  </si>
  <si>
    <t xml:space="preserve">№ 40:13:070907:473-40/003/2018-3 от 17.01.2018
</t>
  </si>
  <si>
    <t xml:space="preserve">№ 40:13:070907:270-40/003/2018-3 от 17.01.2018
</t>
  </si>
  <si>
    <t xml:space="preserve">№ 40:13:070907:590-40/003/2018-3 от 17.01.2018
</t>
  </si>
  <si>
    <t xml:space="preserve">№ 40:13:070907:585-40/003/2018-3 от 18.01.2018
</t>
  </si>
  <si>
    <t xml:space="preserve">№ 40:13:070907:578-40/003/2018-3 от 17.01.2018
</t>
  </si>
  <si>
    <t xml:space="preserve">№ 40:13:070907:579-40/003/2018-3 от 17.01.2018
</t>
  </si>
  <si>
    <t xml:space="preserve">№ 40:13:070502:2226-40/003/2018-3 от 18.01.2018
</t>
  </si>
  <si>
    <r>
      <t xml:space="preserve">Заведующая 
</t>
    </r>
    <r>
      <rPr>
        <b/>
        <i/>
        <u/>
        <sz val="8"/>
        <color indexed="8"/>
        <rFont val="Times New Roman"/>
        <family val="1"/>
        <charset val="204"/>
      </rPr>
      <t xml:space="preserve">Чурикова Валентина Ивановна 
</t>
    </r>
    <r>
      <rPr>
        <b/>
        <i/>
        <sz val="9"/>
        <color indexed="8"/>
        <rFont val="Times New Roman"/>
        <family val="1"/>
        <charset val="204"/>
      </rPr>
      <t>dsmedvejonok@yandex.ru</t>
    </r>
    <r>
      <rPr>
        <b/>
        <i/>
        <u/>
        <sz val="8"/>
        <color indexed="8"/>
        <rFont val="Times New Roman"/>
        <family val="1"/>
        <charset val="204"/>
      </rPr>
      <t xml:space="preserve">
</t>
    </r>
    <r>
      <rPr>
        <b/>
        <sz val="8"/>
        <color indexed="8"/>
        <rFont val="Times New Roman"/>
        <family val="1"/>
        <charset val="204"/>
      </rPr>
      <t>(3-74-24)</t>
    </r>
  </si>
  <si>
    <t>1.1.157.</t>
  </si>
  <si>
    <t>1.1.158.</t>
  </si>
  <si>
    <t>Здание 
гаража</t>
  </si>
  <si>
    <t>1.1.159.</t>
  </si>
  <si>
    <t>Пост. Малояросл. Райсобрания от 16.11.1998 № 93; Расп. адм. МР "Малоярославецкий район" 
от 15.08.2017 №330-р</t>
  </si>
  <si>
    <t>Пост. Малояросл. Райсобрания от 16.11.1998 № 93; Расп. адм. МР "Малоярославецкий район" 
оот 15.08.2017 №330-р</t>
  </si>
  <si>
    <t>Пост. Малояросл. Райсобрания от 09.10.2000 № 85; Расп. адм. МР "Малоярославецкий район" 
от 15.08.2017 №330-р</t>
  </si>
  <si>
    <t>40:13:070905:273</t>
  </si>
  <si>
    <t xml:space="preserve">№ 40:13:070905:273-40/003/2018-1 от 08.02.2018
</t>
  </si>
  <si>
    <t>40:13:000000:1578</t>
  </si>
  <si>
    <t xml:space="preserve">№ 40:13:000000:1578-40/003/2018-1 от 02.02.2018
</t>
  </si>
  <si>
    <t>40:13:000000:1579</t>
  </si>
  <si>
    <t xml:space="preserve">№ 40:13:070907:584-40/003/2018-3 от 17.01.2018
</t>
  </si>
  <si>
    <t xml:space="preserve">№ 40:13:070907:582-40/003/2018-3 от 17.01.2018
</t>
  </si>
  <si>
    <t>1.1.29.</t>
  </si>
  <si>
    <t>249096
Калужская область,
г. Малоярославец,
ул. Московская, д.7</t>
  </si>
  <si>
    <t>40:13:150203:40</t>
  </si>
  <si>
    <t xml:space="preserve">№ 40-40-13/011/2013-056 от 15.04.2013
          </t>
  </si>
  <si>
    <t>40:13:050110:2169</t>
  </si>
  <si>
    <t xml:space="preserve">№ 40-40-13/011/2013-055 от 15.04.2013
</t>
  </si>
  <si>
    <t>Расп. адм. МР "Малоярославецкий район" 
от 04.04.2014 №66-р</t>
  </si>
  <si>
    <t>Приказ МЭР от 25.03.2014 № 427</t>
  </si>
  <si>
    <t>Здание 
гаража (незавершенное строительство)</t>
  </si>
  <si>
    <t>249096, 
Калужская обл., 
М-ярославецкий район, г.Малоярославец, 
ул. Московская, 7</t>
  </si>
  <si>
    <t>Интерактивный комплект SMART Bord SB480iv4 (интерактивная доска)</t>
  </si>
  <si>
    <t>инв. № КМ00005991</t>
  </si>
  <si>
    <t>товарная накладная от 17.11.2017 № 554</t>
  </si>
  <si>
    <t>Договор розничной купли-продажи № 1910 от 16.10.2017 ООО "Техпроект"</t>
  </si>
  <si>
    <t>2.2.583.</t>
  </si>
  <si>
    <t>Ноутбук LENOVO
 Idea Pad 17</t>
  </si>
  <si>
    <t>инв. № 0750630000</t>
  </si>
  <si>
    <t>товарная накладная от 04.09.2017 № 31</t>
  </si>
  <si>
    <t>Договор № 184 купли-продажи товара от 04.09.2017 ИП Викарчук П.А.</t>
  </si>
  <si>
    <t>2.2.584.</t>
  </si>
  <si>
    <t>Шкаф жарочно-пекарский</t>
  </si>
  <si>
    <t>инв. № 1220179514
    год приобретения 
2017</t>
  </si>
  <si>
    <t>Договор №182 от 04.10.2017 ООО "Ланкор"
Тов.накладная №238
от 14.12.2017</t>
  </si>
  <si>
    <t xml:space="preserve">Спортивная площадка открытого типа
</t>
  </si>
  <si>
    <t xml:space="preserve">инв. № 2320170001            904 кв.м
год ввода 2010
</t>
  </si>
  <si>
    <t>Закон КО от 07.05.2008 №430-03 и Пост. Правительства КО о реализации целевой программы от 11.06.2008 № 241</t>
  </si>
  <si>
    <t>1.3.160.</t>
  </si>
  <si>
    <t>Шахтный колодец</t>
  </si>
  <si>
    <t>инв. №0750610391</t>
  </si>
  <si>
    <t>муниципальный 
контракт № 17 
от 23.09.2017</t>
  </si>
  <si>
    <t>2.2.585.</t>
  </si>
  <si>
    <t>инв. № 0750610439        для учебного процесса</t>
  </si>
  <si>
    <t>Договор розничной купли-продажи 
№ 1992 от 17.10.2017 ООО "Техпроект"
ТН от 30.10.2017 №519</t>
  </si>
  <si>
    <t>Компьютер
 в сборе (рабочее место)</t>
  </si>
  <si>
    <t>инв. № 21046                
   Год ввода в эксплуатацию -2017 г</t>
  </si>
  <si>
    <t xml:space="preserve">Акт №1 о приемке выполненных работ от 15.05.2017 </t>
  </si>
  <si>
    <t>2.2.586.</t>
  </si>
  <si>
    <t>Проектор ВепQ</t>
  </si>
  <si>
    <t xml:space="preserve">инв. № 0000000000000782       ввод в эксплутацию 31.10.2010 
</t>
  </si>
  <si>
    <t>товарная накладная б/н от 31.10.2010</t>
  </si>
  <si>
    <t>2.2.587.</t>
  </si>
  <si>
    <t xml:space="preserve">инв. № 0000000000000783       ввод в эксплутацию 31.10.2010 
</t>
  </si>
  <si>
    <t>договор №118
от 31.07.2015 
накл. №118 от 31.07.2015</t>
  </si>
  <si>
    <t>249054
 Калужская область, Малоярославецкий район, д.Степичево,
 ул.Лесная, д.39</t>
  </si>
  <si>
    <t>2.2.588.</t>
  </si>
  <si>
    <t>Уличный игровой комплекс для детей-инвалидов</t>
  </si>
  <si>
    <t xml:space="preserve">инв. № 0820170807 
песочница, стол, беседка, качалка-балансир, рукоход
</t>
  </si>
  <si>
    <t>договор №80-09 
от 26.07.2017, товарная накладная № 250 от 07.08.2017</t>
  </si>
  <si>
    <t>2.2.589.</t>
  </si>
  <si>
    <t xml:space="preserve">инв. № 0720170806 
интерактивное пособие для работы с детьми
</t>
  </si>
  <si>
    <t>договор №79-09 
от 12.04.2017, товарная накладная № 7 от 19.05.2017</t>
  </si>
  <si>
    <t>2.2.590</t>
  </si>
  <si>
    <t xml:space="preserve">инв. № 0720170801 
пособие для работы логопеда
</t>
  </si>
  <si>
    <t>договор №78-09 
от 12.04.2017, товарная накладная № 6 от 19.05.2017</t>
  </si>
  <si>
    <t>2.2.591.</t>
  </si>
  <si>
    <t>Ограждение 
гардероба</t>
  </si>
  <si>
    <t>инв. № 1702001053</t>
  </si>
  <si>
    <t>Накладная №9 от 28.02.2017</t>
  </si>
  <si>
    <t>2.2.592.</t>
  </si>
  <si>
    <t>2.2.593.</t>
  </si>
  <si>
    <t>Комплект оборудования для оснащения штаба пунктов проведения экзаменов</t>
  </si>
  <si>
    <t>инв. № 10104221009     лля учебных целей</t>
  </si>
  <si>
    <t>акт № 19
от 23.02.2017</t>
  </si>
  <si>
    <t>2.2.594.</t>
  </si>
  <si>
    <t>Комплект оборудования для оснащения аудитории пунктов проведения экзаменов</t>
  </si>
  <si>
    <t>инв. № 10104221010     лля учебных целей</t>
  </si>
  <si>
    <t>инв. № 10104221008     лля учебных целей</t>
  </si>
  <si>
    <t>Калужская область, Малоярославецкий район, 
с. Детчино</t>
  </si>
  <si>
    <t>инв. № 1013310420170001               
   Год ввода в эксплуатацию -2017 г</t>
  </si>
  <si>
    <t>накладная №2 
от 18.05.2017
 ИП Хакимов М.Ю.</t>
  </si>
  <si>
    <t>счет № 1407
от 15.08.2016   
ООО "Промторг"</t>
  </si>
  <si>
    <t xml:space="preserve">Помещение
 (часть цеха пераработки) </t>
  </si>
  <si>
    <t>2.2.595.</t>
  </si>
  <si>
    <t>Станок 
четырехсторонный</t>
  </si>
  <si>
    <t>Калужская обл.
Малоярославецкий р-н,
 д. Березовка</t>
  </si>
  <si>
    <t>1.1.50.</t>
  </si>
  <si>
    <t>1.1.51.</t>
  </si>
  <si>
    <t>1.1.52.</t>
  </si>
  <si>
    <t>1.1.54.</t>
  </si>
  <si>
    <t>1.1.55.</t>
  </si>
  <si>
    <t>1.1.56.</t>
  </si>
  <si>
    <t>1.1.57.</t>
  </si>
  <si>
    <t>1.158.</t>
  </si>
  <si>
    <t xml:space="preserve">№ 40:13:031014:507-40/003/2018-1 от 28.02.2018
</t>
  </si>
  <si>
    <t xml:space="preserve">№ 40:13:010802:2-40/003/2018-1 от 28.02.2018
</t>
  </si>
  <si>
    <t>№ 40:13:010802:11-40/003/2018-1 от 28.02.2018</t>
  </si>
  <si>
    <t xml:space="preserve">№ 40:13:130602:89-40/003/2018-1 от 28.02.2018 </t>
  </si>
  <si>
    <t xml:space="preserve">№ 40:13:031104:33-40/003/2018-1 от 28.02.2018
</t>
  </si>
  <si>
    <t>1.3.161.</t>
  </si>
  <si>
    <t>Блочно-модульная котельная</t>
  </si>
  <si>
    <t>Расп. адм. МР "Малоярославецкий район" 
№505-р от 23.11.2017</t>
  </si>
  <si>
    <t>Лестничные
 ограждения</t>
  </si>
  <si>
    <t>2.2.596.</t>
  </si>
  <si>
    <t>Стол</t>
  </si>
  <si>
    <t>Калужская обл. Малоярославецкий р-н,
г. Малоярославец,
ул. Ленина, д.1</t>
  </si>
  <si>
    <t>инв. № ВА0000000599 стол для переговоров, 
клен</t>
  </si>
  <si>
    <t>принят к учету 20.08.2010</t>
  </si>
  <si>
    <t>249096, Калужская обл., Малоярославецкий р-н, г.Малоярославец, ул.Стадионная, д.5</t>
  </si>
  <si>
    <t>249096, Калужская обл., Малоярославецкий р-н, г.Малоярославец, ул.Стадионная, д.6</t>
  </si>
  <si>
    <t>249096, Калужская обл., Малоярославецкий р-н, г.Малоярославец, ул.Стадионная, д.7</t>
  </si>
  <si>
    <t>249096, Калужская обл., Малоярославецкий р-н, г.Малоярославец, ул.Стадионная, д.8</t>
  </si>
  <si>
    <t xml:space="preserve">Беговая дорожка LК-007А </t>
  </si>
  <si>
    <t xml:space="preserve">Калужская обл. Малоярославецкий р-н,
 г. Малоярославец, 
ул. Гагарина 2Б
</t>
  </si>
  <si>
    <t xml:space="preserve">Приказ МЭР от 01.08.2017 № 886-п </t>
  </si>
  <si>
    <t>Расп. адм. МР "Малоярославецкий район"                                 от 13.10.2017 №434-р</t>
  </si>
  <si>
    <t xml:space="preserve">Вертикальный велотренажер LК-5100А </t>
  </si>
  <si>
    <t xml:space="preserve">Горизонтальная тяга LК-9818 </t>
  </si>
  <si>
    <t xml:space="preserve">Разгибание ног сидя LК-9801 </t>
  </si>
  <si>
    <t>Рама наклонная с подвесными мячами</t>
  </si>
  <si>
    <t>Стойка баскетбольная</t>
  </si>
  <si>
    <t>Тренажер Гравитрон турник/ брусья с противовесом LК-9021</t>
  </si>
  <si>
    <t>Тренажер Дельта-машина LК-9816</t>
  </si>
  <si>
    <t>Тренажер для задних дельт LК-9002А</t>
  </si>
  <si>
    <t>Тренажер для отводящих мышц бедра LК-9822</t>
  </si>
  <si>
    <t>Тренажер для пловцов Vasa Swim Ergometer</t>
  </si>
  <si>
    <t>Тренажер для приводящих мышц бедра LК-9821</t>
  </si>
  <si>
    <t>Тренажер Жим ногами горизонтальный LК-9824</t>
  </si>
  <si>
    <t>Тренажер Жим от плеч 
LК-9052</t>
  </si>
  <si>
    <t>Тренажер Кроссовер 
LК-9814</t>
  </si>
  <si>
    <t>Тренажер "Пресс-турник-брусья" 
LК-9031</t>
  </si>
  <si>
    <t>Тренажер сгибание ног
LК-9804</t>
  </si>
  <si>
    <t>Тренажер "Силовая рама"
Н-021</t>
  </si>
  <si>
    <t>Тренажер Скамья для жима наклонная
LК-9035</t>
  </si>
  <si>
    <t>Тренажер Скамья для жима штанги лежа
LК-9033</t>
  </si>
  <si>
    <t>Тренажер Станок Гаккеншмидта
LК-9051</t>
  </si>
  <si>
    <t>Тренажер Станок для жима ногами
LК-9030</t>
  </si>
  <si>
    <t>Тренажер Станок Смита
LК-9829</t>
  </si>
  <si>
    <t>Тренажер трицепс-машина "Французский жим"
LК-9810</t>
  </si>
  <si>
    <t xml:space="preserve">Электронное табло  </t>
  </si>
  <si>
    <t>Эллиптический тренажер 
LК-5000А</t>
  </si>
  <si>
    <t>Дорожка разделительная для бассейна длиной 25м</t>
  </si>
  <si>
    <t>Сетка заградительная для зала</t>
  </si>
  <si>
    <t xml:space="preserve">Тумба стартовая наклонная "Олимп 2А" </t>
  </si>
  <si>
    <t>Миксер 
планетарный</t>
  </si>
  <si>
    <t>договор 96 от 17.04.2017 тн №224 от 11.10.2017 ООО "Ланкор"</t>
  </si>
  <si>
    <t>Расп. адм. МР "Малоярославецкий район" №342-р 
от 29.11.2016, акт № 1 
от 20.01.2017</t>
  </si>
  <si>
    <t xml:space="preserve">Ворота футбольные 5*2*1  </t>
  </si>
  <si>
    <t xml:space="preserve">Контрольно- пропускной пункт </t>
  </si>
  <si>
    <t>Договор № 715 от 20.09.2017 ООО "Профи-СБ"</t>
  </si>
  <si>
    <t>Договор №383 от 15.05.2017 
ИП Зяблицкий О.С.</t>
  </si>
  <si>
    <t xml:space="preserve">Робот-"пылесос" для бассейнов </t>
  </si>
  <si>
    <t>2.2.597.</t>
  </si>
  <si>
    <t>2.2.598.</t>
  </si>
  <si>
    <t>акт приема-передачи ОС № 65 от 26.12.2012</t>
  </si>
  <si>
    <t>инв. № 0750510008, 
заводской номер 628067, дизель № 435761, задний мост № 998655, год изготовления - 1989</t>
  </si>
  <si>
    <t>Калужская область, Малоярославецкий район,
п. Юбилейный</t>
  </si>
  <si>
    <t>40:13:170205:618</t>
  </si>
  <si>
    <t>Калужская область, Малоярославецкий район,
п. Юбилейный,
ул. Советская, д.2</t>
  </si>
  <si>
    <t>40:13:170205:619</t>
  </si>
  <si>
    <t>№ 40:13:170205:618-40/003/2018-3 от 26.02.2018</t>
  </si>
  <si>
    <t xml:space="preserve">№ 40:13:170205:619-40/003/2018-3 от 26.02.2018
</t>
  </si>
  <si>
    <t xml:space="preserve">№ 40:13:170206:15-40/003/2018-3 от 05.03.2018
</t>
  </si>
  <si>
    <t>1.2.42.</t>
  </si>
  <si>
    <t>249083
Калужская область
Малоярославецкий район
д. Прудки, ул. Садовая, 
д.4, кв.1</t>
  </si>
  <si>
    <t>40:13:150403:176</t>
  </si>
  <si>
    <t>Решение сельской Думы СП "Деревня Прудки" от 12.01.2018 №1, акт приема-передачи от 16.01.2018</t>
  </si>
  <si>
    <t>1.2.43.</t>
  </si>
  <si>
    <t>249083
Калужская область
Малоярославецкий район
д. Прудки, ул. Садовая, 
д.4, кв.5</t>
  </si>
  <si>
    <t>40:13:150403:178</t>
  </si>
  <si>
    <t>1.2.44.</t>
  </si>
  <si>
    <t>249083
Калужская область
Малоярославецкий район
д. Прудки, ул. Садовая, 
д.4, кв.7</t>
  </si>
  <si>
    <t>40:13:150403:177</t>
  </si>
  <si>
    <t>1.2.45.</t>
  </si>
  <si>
    <t>249083
Калужская область
Малоярославецкий район
д. Прудки, ул. Садовая, 
д.8, кв.16</t>
  </si>
  <si>
    <t>40:13:150403:173</t>
  </si>
  <si>
    <t>1.2.46.</t>
  </si>
  <si>
    <t>249083
Калужская область
Малоярославецкий район
д. Прудки, ул. Садовая, 
д.10, кв.11</t>
  </si>
  <si>
    <t>40:13:150403:174</t>
  </si>
  <si>
    <t>1.2.47.</t>
  </si>
  <si>
    <t>249083
Калужская область
Малоярославецкий район
д. Прудки, ул. Садовая, 
д.10, кв.13</t>
  </si>
  <si>
    <t>40:13:150403:175</t>
  </si>
  <si>
    <t>1.2.48.</t>
  </si>
  <si>
    <t>249083
Калужская область
Малоярославецкий район
д. Прудки, ул. Лесная, 
д.3, кв.3</t>
  </si>
  <si>
    <t>40:13:150403:246</t>
  </si>
  <si>
    <t>1.2.49.</t>
  </si>
  <si>
    <t>249083
Калужская область
Малоярославецкий район
д. Прудки, ул. Лесная, 
д.1, кв.7</t>
  </si>
  <si>
    <t>40:13:150403:172</t>
  </si>
  <si>
    <t>1.2.50.</t>
  </si>
  <si>
    <t>249083
Калужская область
Малоярославецкий район
д. Голухино, ул. Центральная, 
д.9, кв.2</t>
  </si>
  <si>
    <t>40:13:150503:109</t>
  </si>
  <si>
    <t>1.2.51.</t>
  </si>
  <si>
    <t>249083
Калужская область
Малоярославецкий район
д. Прудки, ул. Садовая, 
д.7, кв.2</t>
  </si>
  <si>
    <t>40:13:150404:248</t>
  </si>
  <si>
    <t>Решение сельской Думы СП "Деревня Прудки" от 22.02.2018 №5, акт приема-передачи от 26.02.2018</t>
  </si>
  <si>
    <t>Расп. адм. МР "Малоярославецкий район" 
от 27.02.2018 № 85-р</t>
  </si>
  <si>
    <t>1.2.52.</t>
  </si>
  <si>
    <t>40:13:150404:250</t>
  </si>
  <si>
    <t>1.2.53.</t>
  </si>
  <si>
    <t>249083
Калужская область
Малоярославецкий район
д. Прудки, ул. Лесная, 
д.8, кв.1</t>
  </si>
  <si>
    <t>40:13:150404:249</t>
  </si>
  <si>
    <t>1.2.54.</t>
  </si>
  <si>
    <t>40:13:150503:113</t>
  </si>
  <si>
    <t>1.2.55.</t>
  </si>
  <si>
    <t>40:13:150503:112</t>
  </si>
  <si>
    <t>1.2.56.</t>
  </si>
  <si>
    <t>249083
Калужская область
Малоярославецкий район
д. Гурьево, ул. Калужская, 
д.1, кв.б/н</t>
  </si>
  <si>
    <t>40:13:150905:102</t>
  </si>
  <si>
    <t xml:space="preserve">Трактор МТЗ-80 
</t>
  </si>
  <si>
    <t>Расп. адм. МР "Малоярославецкий район" 
от 15.08.2017 № 330-р</t>
  </si>
  <si>
    <t>инв. № 600350
дата изготовл. - 2001</t>
  </si>
  <si>
    <t>инв. № 1013420171000040</t>
  </si>
  <si>
    <t>инв. № 1013420171000033</t>
  </si>
  <si>
    <t>комплект 2 шт.инв.
 № 101332017090001</t>
  </si>
  <si>
    <t>инв. № 1013420171000014</t>
  </si>
  <si>
    <t xml:space="preserve"> (рамка-металлодетектор, турникеи)
инв. № 000000000001241</t>
  </si>
  <si>
    <t>инв. № 1013420171000016</t>
  </si>
  <si>
    <t>инв. № 1013420171100001</t>
  </si>
  <si>
    <t>инв. № 1013420171000041</t>
  </si>
  <si>
    <t>инв. № 1013420171000042</t>
  </si>
  <si>
    <t>инв. № 1013420171000021</t>
  </si>
  <si>
    <t>инв. № 1013420171000012</t>
  </si>
  <si>
    <t>инв. № 1013420171000013</t>
  </si>
  <si>
    <t>инв. № 1013420171000019</t>
  </si>
  <si>
    <t>инв. № 1013420171000105</t>
  </si>
  <si>
    <t>инв. № 1013420171000112</t>
  </si>
  <si>
    <t>инв. № 1013420171000113</t>
  </si>
  <si>
    <t>инв. № 1013420171000114</t>
  </si>
  <si>
    <t>инв. № 1013420171000020</t>
  </si>
  <si>
    <t>инв. № 1013420171000028</t>
  </si>
  <si>
    <t>инв. № 1013420171000026</t>
  </si>
  <si>
    <t>инв. № 1013420171000115</t>
  </si>
  <si>
    <t>инв. № 0000020171000001</t>
  </si>
  <si>
    <t>инв. № 1013420171000030</t>
  </si>
  <si>
    <t>инв. № 1013420171000031</t>
  </si>
  <si>
    <t>инв. № 1013420171000017</t>
  </si>
  <si>
    <t>инв. № 1013420171000032</t>
  </si>
  <si>
    <t>инв. № 1013420171000036</t>
  </si>
  <si>
    <t>инв. № 1013420171000034</t>
  </si>
  <si>
    <t>инв. № 1013420171000022</t>
  </si>
  <si>
    <t>инв. № 1013420171000023</t>
  </si>
  <si>
    <t>инв. № 1013420171000024</t>
  </si>
  <si>
    <t>инв. № 1013420171000111</t>
  </si>
  <si>
    <t>инв. № 1013420171000011</t>
  </si>
  <si>
    <t>инв. № 1013420171000015</t>
  </si>
  <si>
    <t>инв. № 1013620171000354</t>
  </si>
  <si>
    <t>инв. № 1013620171000355</t>
  </si>
  <si>
    <t>инв. № 1013620171000356</t>
  </si>
  <si>
    <t>инв. № 1013620171000357</t>
  </si>
  <si>
    <t>инв. № 1013620171000358</t>
  </si>
  <si>
    <t>инв. № 1013620171000359</t>
  </si>
  <si>
    <t>инв. № 000000000001234</t>
  </si>
  <si>
    <t>инв. № 1013620171000155</t>
  </si>
  <si>
    <t>наклонная  стойка площадка 500*700мм высота 700мм
инв.
 № 1013620171000360</t>
  </si>
  <si>
    <t>наклонная  стойка площадка 500*700мм высота 700мм
инв.
 № 1013620171000361</t>
  </si>
  <si>
    <t>наклонная  стойка площадка 500*700мм высота 700мм
инв.
 № 1013620171000362</t>
  </si>
  <si>
    <t>наклонная  стойка площадка 500*700мм высота 700мм
инв.
 № 1013620171000363</t>
  </si>
  <si>
    <t>наклонная  стойка площадка 500*700мм высота 700мм
инв.
 № 1013620171000364</t>
  </si>
  <si>
    <t>2.2.599.</t>
  </si>
  <si>
    <t>2.2.600.</t>
  </si>
  <si>
    <t>2.2.601.</t>
  </si>
  <si>
    <t>2.2.602.</t>
  </si>
  <si>
    <t>2.2.603.</t>
  </si>
  <si>
    <t>2.2.604.</t>
  </si>
  <si>
    <t>2.2.605.</t>
  </si>
  <si>
    <t>2.2.606.</t>
  </si>
  <si>
    <t>2.2.607.</t>
  </si>
  <si>
    <t>2.2.608.</t>
  </si>
  <si>
    <t>2.2.609.</t>
  </si>
  <si>
    <t>2.2.610.</t>
  </si>
  <si>
    <t>2.2.611.</t>
  </si>
  <si>
    <t>2.2.612.</t>
  </si>
  <si>
    <t>2.2.613.</t>
  </si>
  <si>
    <t>2.2.614.</t>
  </si>
  <si>
    <t>2.2.615.</t>
  </si>
  <si>
    <t>2.2.616.</t>
  </si>
  <si>
    <t>2.2.617.</t>
  </si>
  <si>
    <t>2.2.618.</t>
  </si>
  <si>
    <t>2.2.619.</t>
  </si>
  <si>
    <t>2.2.620.</t>
  </si>
  <si>
    <t>2.2.621.</t>
  </si>
  <si>
    <t>2.2.622.</t>
  </si>
  <si>
    <t>2.2.623.</t>
  </si>
  <si>
    <t>2.2.624.</t>
  </si>
  <si>
    <t>2.2.625.</t>
  </si>
  <si>
    <t>2.2.626.</t>
  </si>
  <si>
    <t>2.2.627.</t>
  </si>
  <si>
    <t>2.2.628.</t>
  </si>
  <si>
    <t>2.2.629.</t>
  </si>
  <si>
    <t>2.2.630.</t>
  </si>
  <si>
    <t>2.2.631.</t>
  </si>
  <si>
    <t>2.2.632.</t>
  </si>
  <si>
    <t>2.2.633.</t>
  </si>
  <si>
    <t>2.2.634.</t>
  </si>
  <si>
    <t>2.2.635.</t>
  </si>
  <si>
    <t>2.2.636.</t>
  </si>
  <si>
    <t>2.2.637.</t>
  </si>
  <si>
    <t>2.2.638.</t>
  </si>
  <si>
    <t>2.2.639.</t>
  </si>
  <si>
    <t>2.2.640.</t>
  </si>
  <si>
    <t>2.2.641.</t>
  </si>
  <si>
    <t>2.2.642.</t>
  </si>
  <si>
    <t>2.2.643.</t>
  </si>
  <si>
    <t>2.2.644.</t>
  </si>
  <si>
    <t xml:space="preserve">Пост. адм. МР "Малоярославецкий район" от 07.03.2012 
№ 451
</t>
  </si>
  <si>
    <t xml:space="preserve">договор от 23.09.2011 ЗАО "ИР и С".  
Акт вып. работ от 23.09.2001
</t>
  </si>
  <si>
    <t xml:space="preserve"> № 40-40-13/007/2006-474 от 10.03.2006</t>
  </si>
  <si>
    <t>№ 40-40/003-40/003/011/2015-12911/3 от 05.10.2015</t>
  </si>
  <si>
    <t>№ 40-40-01/147/2014-924
от 18.12.2014</t>
  </si>
  <si>
    <t>№ 40-40/003-40/003/011/2015-10173/2
от 14.08.2015</t>
  </si>
  <si>
    <t>№ 40-40/003-40/003/011/2015-10174/2
от 14.08.2015</t>
  </si>
  <si>
    <t xml:space="preserve">
№ 40-40/003-40/003/011/2015-10175/2
от 14.08.2015
</t>
  </si>
  <si>
    <t>№ 40-40/003-40/003/013/2015-1283/1 от 10.06.2015</t>
  </si>
  <si>
    <t>№ 40-40/003-40/003/013/2015-2399/2 
от 09.11.2015</t>
  </si>
  <si>
    <t>№ 40-40/003-40/003/013/2015-2157/1 
от 08.10.2015</t>
  </si>
  <si>
    <t>№ 40-40/003-40/003/013/2015-2350/2 
от 05.11.2015</t>
  </si>
  <si>
    <t>№ 40-40/003-40/003/013/2015-2398/2 
от 09.11.2015</t>
  </si>
  <si>
    <t>№ 40-40-13/011/2011-225 
от 22.04.2011</t>
  </si>
  <si>
    <t>№ 40-40-13/031/2011-592 
от 23.12.2011</t>
  </si>
  <si>
    <t>№ 40-40-13/016/2007-189 
от 29.05.2007</t>
  </si>
  <si>
    <t xml:space="preserve">№ 40-40-13/022/2013-666
от 11.12.2013
</t>
  </si>
  <si>
    <t>№ 40-40-13/006/2012-706
от 04.04.2012</t>
  </si>
  <si>
    <t>№ 40-40-13/006/2012-211
от 02.03.2012</t>
  </si>
  <si>
    <t>№ 40-40-13/016/2012-212
от 10.07.2012</t>
  </si>
  <si>
    <t>№ 40-40-13/031/2011-593
от 23.12.2011</t>
  </si>
  <si>
    <t>№ 40-40-13/031/2011-594
от 23.12.2011</t>
  </si>
  <si>
    <t>№ 40-40-13/006/2012-205
от 02.03.2012</t>
  </si>
  <si>
    <t>№ 40-40-13/006/2012-209
от 02.03.2012</t>
  </si>
  <si>
    <t>№ 40-40-13/029/2007-294 от 03.12.2007</t>
  </si>
  <si>
    <t>№ 40-40-13/006/2012-713
от 04.04.2012</t>
  </si>
  <si>
    <t>№ 40-40-13/006/2012-197
от 02.03.2012</t>
  </si>
  <si>
    <t>№ 40-40-13/006/2012-703 от 04.04.2012</t>
  </si>
  <si>
    <t>№ 40-40/003-40/003/013/2015-3025/1
от 29.12.2015</t>
  </si>
  <si>
    <t>№ 40-40-13/006/2012-708
 от 04.04.2012</t>
  </si>
  <si>
    <t>№ 40-40-13/029/2012-701
 от 12.12.2012</t>
  </si>
  <si>
    <t>№ 40-40-13/031/2009-454
от 14.12.2009</t>
  </si>
  <si>
    <t>№ 40-40-13/017/2011-522 
от 28.07.2011</t>
  </si>
  <si>
    <t>№ 40-40-13/014/2013-865 
от 10.07.2013</t>
  </si>
  <si>
    <t>Решение малого 
Совета народных депутатов КО 
от 19.11.1992 №190</t>
  </si>
  <si>
    <t xml:space="preserve">
Акт №1 приемки законченного стр-вом (реконструкции) объекта от 23.12.2010</t>
  </si>
  <si>
    <t>40:13:000000:1460</t>
  </si>
  <si>
    <t xml:space="preserve">№ 40-40/003-40/003/011/2016-17/1 от 21.07.2016
</t>
  </si>
  <si>
    <t xml:space="preserve">249080
Калужская область, Малоярославецкий район,        с. Детчино, 
ул. Киевская
</t>
  </si>
  <si>
    <t>1.4.151.</t>
  </si>
  <si>
    <t>249087
 Калужская область, Малоярославецкий район,        п. Юбилейный</t>
  </si>
  <si>
    <t>Приказ МЭР 
от 07.03.2018 № 264-п</t>
  </si>
  <si>
    <t>Расп. адм. МР "Малоярославецкий район" от 02.04.2018 
№ 122-р</t>
  </si>
  <si>
    <t>Финансовый отдел Малоярославецкой районной администрации муниципального района "Малоярославецкий район"</t>
  </si>
  <si>
    <t>1.4.</t>
  </si>
  <si>
    <t>ИНН 4011021842 ОГРН 1094011001710 от 21.12.2009</t>
  </si>
  <si>
    <t>№6 от 12.05.2011</t>
  </si>
  <si>
    <r>
      <t xml:space="preserve">Заведующий 
финансовым отделом 
</t>
    </r>
    <r>
      <rPr>
        <b/>
        <u/>
        <sz val="8"/>
        <color indexed="8"/>
        <rFont val="Times New Roman"/>
        <family val="1"/>
        <charset val="204"/>
      </rPr>
      <t xml:space="preserve">Лысцева 
Оксана Александровна
</t>
    </r>
    <r>
      <rPr>
        <b/>
        <sz val="8"/>
        <color indexed="8"/>
        <rFont val="Times New Roman"/>
        <family val="1"/>
        <charset val="204"/>
      </rPr>
      <t>(2-14-28)</t>
    </r>
  </si>
  <si>
    <t>Серверный комплекс IBM x 236 KDAA (МФ)</t>
  </si>
  <si>
    <t>110000000000059</t>
  </si>
  <si>
    <t>729 759,00</t>
  </si>
  <si>
    <t>Принтер HP LaserJet P4515n</t>
  </si>
  <si>
    <t>000000000000019</t>
  </si>
  <si>
    <t>Сервер Fujitsu</t>
  </si>
  <si>
    <t>110000000000019</t>
  </si>
  <si>
    <t xml:space="preserve">Серверный набор </t>
  </si>
  <si>
    <t>100000000000033</t>
  </si>
  <si>
    <t>Финансовый отдел
администрации МР "Малоярославецкий район"</t>
  </si>
  <si>
    <t xml:space="preserve">
Калужская обл. Малоярославецкий р-н,
 г. Малоярославец, 
ул. Гагарина 2Б
</t>
  </si>
  <si>
    <t>Калужская обл.
г. Малоярославец, пл.Ленина. д.1.</t>
  </si>
  <si>
    <t>2.2.647.</t>
  </si>
  <si>
    <t>2.2.648.</t>
  </si>
  <si>
    <t>2.2.649.</t>
  </si>
  <si>
    <t>2.2.652.</t>
  </si>
  <si>
    <t>1.5.</t>
  </si>
  <si>
    <t>249096
 Калужская область г.Малоярославец пл. Ленина, д. 1</t>
  </si>
  <si>
    <t>Муниципальное казенное учреждение "Единая дежурно-диспетчерская служба" муниципального района "Малоярославецкий район"</t>
  </si>
  <si>
    <t>ИНН 4011008129 ОГРН 1124011000871 от 30.05.2012</t>
  </si>
  <si>
    <t xml:space="preserve"> от 27.05.2013</t>
  </si>
  <si>
    <t>1.2.57.</t>
  </si>
  <si>
    <t>40:13:100405:314</t>
  </si>
  <si>
    <t>Решение сельской Думы СП "Деревня Березовка" от 09.01.2018 №1, акт приема-передачи от 29.03.2018</t>
  </si>
  <si>
    <t>Расп. адм. МР "Малоярославецкий район" 
от 30.03.2018 № 121-р</t>
  </si>
  <si>
    <t>1.2.58.</t>
  </si>
  <si>
    <t>40:13:100405:317</t>
  </si>
  <si>
    <t>1.2.59.</t>
  </si>
  <si>
    <t>40:13:100405:316</t>
  </si>
  <si>
    <t>1.2.60.</t>
  </si>
  <si>
    <t>40:13:100403:254</t>
  </si>
  <si>
    <t>1.2.61.</t>
  </si>
  <si>
    <t>40:13:100403:256</t>
  </si>
  <si>
    <t>1.2.62.</t>
  </si>
  <si>
    <t>40:13:100403:255</t>
  </si>
  <si>
    <t>1.2.63.</t>
  </si>
  <si>
    <t>40:13:100403:252</t>
  </si>
  <si>
    <t>1.2.64.</t>
  </si>
  <si>
    <t>40:13:100403:251</t>
  </si>
  <si>
    <t>1.2.65.</t>
  </si>
  <si>
    <t>40:13:100403:253</t>
  </si>
  <si>
    <t xml:space="preserve">Квартира
</t>
  </si>
  <si>
    <t>1.2.67.</t>
  </si>
  <si>
    <t>40:13:100405:315</t>
  </si>
  <si>
    <t>1.2.68.</t>
  </si>
  <si>
    <t>40:13:100403:250</t>
  </si>
  <si>
    <t>Квартира
ФАП</t>
  </si>
  <si>
    <t>№ 40:13:150403:176-40/003/2018-3 от 10.04.2018</t>
  </si>
  <si>
    <t>№ 40:13:150403:178-40/003/2018-3 от 10.04.2018</t>
  </si>
  <si>
    <t>№ 40:13:150403:177-40/003/2018-3 от 10.04.2018</t>
  </si>
  <si>
    <t>№ 40:13:150403:173-40/003/2018-3 от 10.04.2018</t>
  </si>
  <si>
    <t>№ 40:13:150403:174-40/003/2018-3 от 10.04.2018</t>
  </si>
  <si>
    <t>№ 40:13:150403:175-40/003/2018-3 от 10.04.2018</t>
  </si>
  <si>
    <t>№ 40:13:150404:246-40/003/2018-3 от 10.04.2018</t>
  </si>
  <si>
    <t>№ 40:13:150403:172-40/003/2018-3 от 10.04.2018</t>
  </si>
  <si>
    <t>№ 40:13:150503:109-40/003/2018-3 от 10.04.2018</t>
  </si>
  <si>
    <t>№ 40:13:150404:248-40/003/2018-3 от 10.04.2018</t>
  </si>
  <si>
    <t>№ 40:13:150404:250-40/003/2018-3 от 10.04.2018</t>
  </si>
  <si>
    <t>№ 40:13:150404:249-40/003/2018-3 от 10.04.2018</t>
  </si>
  <si>
    <t>№ 40:13:150503:113-40/003/2018-3 от 10.04.2018</t>
  </si>
  <si>
    <t>№ 40:13:150503:112-40/003/2018-3 от 10.04.2018</t>
  </si>
  <si>
    <t>№ 40:13:150905:102-40/003/2018-3 от 10.04.2018</t>
  </si>
  <si>
    <t>1.1.160.</t>
  </si>
  <si>
    <t>40:13:170906:289</t>
  </si>
  <si>
    <t>Расп. адм. МР "Малоярославецкий район"                                  от 16.04.2018 № 148-р</t>
  </si>
  <si>
    <t>Расп. адм. МР "Малоярославецкий район"                                  от 25.01.2018 № 20-р</t>
  </si>
  <si>
    <t xml:space="preserve">Земельный
 участок
</t>
  </si>
  <si>
    <t xml:space="preserve">Калужская область, Малоярославецкий район, 
с. Ильинское            </t>
  </si>
  <si>
    <t>40:13:080601:271</t>
  </si>
  <si>
    <t>40:13:090702:130</t>
  </si>
  <si>
    <t xml:space="preserve">Калужская область, Малоярославецкий район, 
д. Терентьево            </t>
  </si>
  <si>
    <t>40:13:020517:270</t>
  </si>
  <si>
    <t xml:space="preserve">Калужская область, Малоярославецкий район, КСХП "Березовка", вблизи 
д. Пешково            </t>
  </si>
  <si>
    <t>40:13:100102:42</t>
  </si>
  <si>
    <t xml:space="preserve">Земельный 
участок
</t>
  </si>
  <si>
    <t xml:space="preserve">Калужская область, Малоярославецкий район, вблизи
 д. Вихляево         </t>
  </si>
  <si>
    <t>40:13:070807:35</t>
  </si>
  <si>
    <t>№
 40:13:170205:30-40/003/2018-2 от 10.04.2018</t>
  </si>
  <si>
    <t xml:space="preserve">п.4 ст. 56 Федерального закона от 13.07.2015 
№218-ФЗ </t>
  </si>
  <si>
    <t>Расп. адм. МР "Малоярославецкий район" от 16.04.2018 
№ 148-р</t>
  </si>
  <si>
    <t>1.4.155.</t>
  </si>
  <si>
    <t>1.4.156.</t>
  </si>
  <si>
    <t>1.4.157.</t>
  </si>
  <si>
    <t>1.4.158.</t>
  </si>
  <si>
    <t>1.4.159.</t>
  </si>
  <si>
    <t>№
40-40/003-40/003/011/2016-1064/1 от 20.04.2016</t>
  </si>
  <si>
    <t xml:space="preserve">договор аренды от 01.05.2016 № 12 УМП  "Малоярославец-стройзаказчик"
</t>
  </si>
  <si>
    <t>№ 
40:13:020517:270-40/003/2017-3 от 03.07.2017</t>
  </si>
  <si>
    <t>№
40:13:100102:42-40/003/2017-2 от 23.11.2017</t>
  </si>
  <si>
    <t>№ 
40-40-13/016/2012-214 от 10.07.2012</t>
  </si>
  <si>
    <t xml:space="preserve">Калужская область, Малоярославецкий район, 
д. Рябцево            </t>
  </si>
  <si>
    <t>№ 
40:13:070807:35-40/003/2017-2 от 27.12.2017</t>
  </si>
  <si>
    <t xml:space="preserve">№ 40:13:100405:314-40/003/2018-3 от 08.05.2018
</t>
  </si>
  <si>
    <t xml:space="preserve">№ 40:13:100405:317-40/003/2018-3 от 08.05.2018
</t>
  </si>
  <si>
    <t xml:space="preserve">№ 40:13:100405:316-40/003/2018-3 от 08.05.2018
</t>
  </si>
  <si>
    <t xml:space="preserve">№ 40:13:100403:254-40/003/2018-3 от 08.05.2018
</t>
  </si>
  <si>
    <t xml:space="preserve">№ 40:13:100403:256-40/003/2018-3 от 08.05.2018
</t>
  </si>
  <si>
    <t xml:space="preserve">№ 40:13:100403:255-40/003/2018-3 от 08.05.2018
</t>
  </si>
  <si>
    <t xml:space="preserve">№ 40:13:100403:252-40/003/2018-3 от 08.05.2018
</t>
  </si>
  <si>
    <t xml:space="preserve">№ 40:13:100403:251-40/003/2018-3 от 08.05.2018
</t>
  </si>
  <si>
    <t xml:space="preserve">№ 40:13:100403:253-40/003/2018-3 от 08.05.2018
</t>
  </si>
  <si>
    <t xml:space="preserve">№ 40:13:100405:315-40/003/2018-3 от 08.05.2018
</t>
  </si>
  <si>
    <t xml:space="preserve">№ 40:13:100403:250-40/003/2018-3 от 08.05.2018
</t>
  </si>
  <si>
    <t>1.4.162.</t>
  </si>
  <si>
    <t>40:13:031006:2928</t>
  </si>
  <si>
    <t>Приказ МЭР 
от 18.07.2008 № 812-п, 
ст. 11.9 ЗК РФ</t>
  </si>
  <si>
    <t xml:space="preserve">Расп. адм. МР "Малоярославецкий район" от 08.05.2018 №203-р
</t>
  </si>
  <si>
    <t>1.4.163.</t>
  </si>
  <si>
    <t>249096 
Калужская область,
 г.Малоярославец, 
ул.Турецкая</t>
  </si>
  <si>
    <t>40:13:030902:783</t>
  </si>
  <si>
    <t xml:space="preserve">№ 40:13:030902:783-40/003/2018-3 от 06.03.2018
</t>
  </si>
  <si>
    <t>ст. 3.1 Федарального закона от 25.10.2001 № 137-ФЗ, Постановление Администрации ГП "Город Малоярославец" от 22.02.2018 № 171</t>
  </si>
  <si>
    <t>№ 40:13:031006:2928-40/003/2018-2 от 17.04.2018</t>
  </si>
  <si>
    <t>1.2.69.</t>
  </si>
  <si>
    <t>249052
Калужская область
Малоярославецкий район
д. Митинка, ул. Новостройка, 
д.2, кв.7</t>
  </si>
  <si>
    <t>40:13:170108:75</t>
  </si>
  <si>
    <t>Расп. адм. МР "Малоярославецкий район" 
от 08.05.2018 № 202-р</t>
  </si>
  <si>
    <t>1.2.70.</t>
  </si>
  <si>
    <t>249052
Калужская область
Малоярославецкий район
д. Митинка, ул. Новостройка, 
д.3, кв.18</t>
  </si>
  <si>
    <t>40:13:050205:2278</t>
  </si>
  <si>
    <t>1.2.72.</t>
  </si>
  <si>
    <t>249052
Калужская область
Малоярославецкий район
д. Митинка, ул. Центральная, 
д.3, кв.2</t>
  </si>
  <si>
    <t>40:13:050205:2275</t>
  </si>
  <si>
    <t>1.2.75.</t>
  </si>
  <si>
    <t>40:13:050105:334</t>
  </si>
  <si>
    <t>1.2.76.</t>
  </si>
  <si>
    <t>40:13:050101:601</t>
  </si>
  <si>
    <t>1.2.77.</t>
  </si>
  <si>
    <t xml:space="preserve">Две комнаты 
в квартире
</t>
  </si>
  <si>
    <t>40:13:050101:602</t>
  </si>
  <si>
    <t>1.2.78.</t>
  </si>
  <si>
    <t>40:13:050101:604</t>
  </si>
  <si>
    <t>249052
Калужская область
Малоярославецкий район
с. Оболенское, 
ул. Железнодорожная, 
д.1А, кв.31</t>
  </si>
  <si>
    <t>40:13:050101:603</t>
  </si>
  <si>
    <t>1.2.79.</t>
  </si>
  <si>
    <t>Решение сельской Думы МО СП "Село Спас-Загорье" от 21.12.2017 №01-02/74, акт приема-передачи от 16.05.2018</t>
  </si>
  <si>
    <t>1.2.81.</t>
  </si>
  <si>
    <t>249061
Калужская область,
Малоярославецкий район,
с. Кудиново, ул. Цветкова,
д.7, кв.36</t>
  </si>
  <si>
    <t>40:13:010903:359</t>
  </si>
  <si>
    <t>Расп. адм. МР "Малоярославецкий район" 
от 14.05.2018 № 216-р</t>
  </si>
  <si>
    <t>1.2.83.</t>
  </si>
  <si>
    <t>249061
Калужская область,
Малоярославецкий район,
с. Кудиново, ул. Цветкова,
д.9, кв.36</t>
  </si>
  <si>
    <t>40:13:010903:387</t>
  </si>
  <si>
    <t>1.2.84.</t>
  </si>
  <si>
    <t>249061
Калужская область,
Малоярославецкий район,
с. Кудиново, ул. Цветкова,
д.14, кв.70</t>
  </si>
  <si>
    <t>40:13:010903:346</t>
  </si>
  <si>
    <t>1.2.85.</t>
  </si>
  <si>
    <t>249061
Калужская область,
Малоярославецкий район,
с. Кудиново, ул. Ветеранов труда, д.34, кв.85</t>
  </si>
  <si>
    <t>40:13:010902:115</t>
  </si>
  <si>
    <t>1.2.86.</t>
  </si>
  <si>
    <t>249061
Калужская область,
Малоярославецкий район,
с. Кудиново, ул. Ветеранов труда, д.34, кв.91</t>
  </si>
  <si>
    <t>40:13:010902:117</t>
  </si>
  <si>
    <t>1.2.87.</t>
  </si>
  <si>
    <t>249061
Калужская область,
Малоярославецкий район,
с. Кудиново, ул. Ветеранов труда, д.34, кв.93</t>
  </si>
  <si>
    <t>40:13:010902:116</t>
  </si>
  <si>
    <t>1.2.88.</t>
  </si>
  <si>
    <t>249061
Калужская область,
Малоярославецкий район,
с. Кудиново, ул. Пионерская, д.8, кв.14</t>
  </si>
  <si>
    <t>40:13:010802:141</t>
  </si>
  <si>
    <t>1.2.89.</t>
  </si>
  <si>
    <t>249061
Калужская область,
Малоярославецкий район,
с. Кудиново, ул. Пионерская, д.8, кв.25</t>
  </si>
  <si>
    <t>40:13:010802:140</t>
  </si>
  <si>
    <t>1.2.90.</t>
  </si>
  <si>
    <t>249061
Калужская область,
Малоярославецкий район,
с. Кудиново, ул. Пионерская, д.10, кв.4</t>
  </si>
  <si>
    <t>40:13:030425:3153</t>
  </si>
  <si>
    <t>1.2.91.</t>
  </si>
  <si>
    <t>249061
Калужская область,
Малоярославецкий район,
с. Кудиново, ул. Пионерская, д.12, кв.18</t>
  </si>
  <si>
    <t>40:13:030425:3154</t>
  </si>
  <si>
    <t>1.2.93.</t>
  </si>
  <si>
    <t>249061
Калужская область,
Малоярославецкий район,
с. Кудиново, ул. Пионерская, д.18, кв.4</t>
  </si>
  <si>
    <t>40:13:030425:3155</t>
  </si>
  <si>
    <t>1.2.94.</t>
  </si>
  <si>
    <t>249061
Калужская область,
Малоярославецкий район,
с. Кудиново, ул. Пионерская, д.18, кв.15</t>
  </si>
  <si>
    <t>40:13:030425:3152</t>
  </si>
  <si>
    <t xml:space="preserve">№ 40:13:170906:289-40/003/2018 от 17.05.2018
</t>
  </si>
  <si>
    <t xml:space="preserve">№ 40:13:170108:75-40/003/2018-3 от 23.05.2018
</t>
  </si>
  <si>
    <t xml:space="preserve">№ 40:13:050205:2278-40/003/2018-3 от 23.05.2018
</t>
  </si>
  <si>
    <t xml:space="preserve">№ 40:13:050205:2275-40/003/2018-3 от 23.05.2018
</t>
  </si>
  <si>
    <t xml:space="preserve">№ 40:13:050105:334-40/003/2018-3 от 24.05.2018
</t>
  </si>
  <si>
    <t xml:space="preserve">№ 40:13:050101:601-40/003/2018-3 от 24.05.2018
</t>
  </si>
  <si>
    <t xml:space="preserve">№ 40:13:050101:602-40/003/2018-3 от 24.05.2018
</t>
  </si>
  <si>
    <t xml:space="preserve">№ 40:13:050101:604-40/003/2018-3 от 24.05.2018
</t>
  </si>
  <si>
    <t xml:space="preserve">№ 40:13:050101:603-40/003/2018-3 от 24.05.2018
</t>
  </si>
  <si>
    <t>Решение сельской Думы СП "Село Кудиново" от 01.12.2017 № 35, акт приема-передачи от 14.05.2018</t>
  </si>
  <si>
    <t>249096 
Калужская область г.Малоярославец,
 ул.Школьная, 3</t>
  </si>
  <si>
    <t>249096 
Калужская область г.Малоярославец.
 ул.Школьная, 3</t>
  </si>
  <si>
    <t>1.1.161.</t>
  </si>
  <si>
    <t>Калужская область, Малоярославецкий район,
д. Торбеево,
ул. Красная, д.40</t>
  </si>
  <si>
    <t>Калужская область, 
г. Малоярославец,
ул. Московская, д.9</t>
  </si>
  <si>
    <t>40:13:030324:1579</t>
  </si>
  <si>
    <t>Договор мены 
от 03.10.1994
Акт приема-передачи от 21.10.1994</t>
  </si>
  <si>
    <t>1.4.164.</t>
  </si>
  <si>
    <t>249087 
Калужская область,
 Малоярославецкий район, 
д. Торбеево,
ул. Красная, д.40</t>
  </si>
  <si>
    <t>40:13:170906:224</t>
  </si>
  <si>
    <t xml:space="preserve">№ 40:13:170906:224-40/003/2018-1 от 23.05.2018
</t>
  </si>
  <si>
    <t>ст. 3.1 Федарального закона от 25.10.2001
 № 137-ФЗ</t>
  </si>
  <si>
    <t xml:space="preserve">Расп. адм. МР "Малоярославецкий район" от 07.06.2018 №252-р
</t>
  </si>
  <si>
    <t>1.4.165.</t>
  </si>
  <si>
    <t>249082 
Калужская область,
 Малоярославецкий район, 
вблизи д. Рябцево</t>
  </si>
  <si>
    <t>40:13:090501:28</t>
  </si>
  <si>
    <t xml:space="preserve">№ 40:13:090501:28-40/003/2018-2 от 29.05.2018
</t>
  </si>
  <si>
    <t xml:space="preserve">Площадь
недвижимого имущества
(кв.м)
</t>
  </si>
  <si>
    <t xml:space="preserve">Инвентарный №,
протяженность и иные параметры, характеризующие физические свойства недвижимого имущества, </t>
  </si>
  <si>
    <t xml:space="preserve">
инв.№ 1464,
нежилое, 2-этажное</t>
  </si>
  <si>
    <t xml:space="preserve">
ин..№9448, 
 нежилое, 
3-этажное, ввод в эксплутацию 1990г. </t>
  </si>
  <si>
    <t xml:space="preserve"> (45,1) кв.м </t>
  </si>
  <si>
    <t>инв. № ВА0000000260 
год ввода 1988, одноэтажное нежилое здание</t>
  </si>
  <si>
    <t>инв. № 000000017          
 ввод в эксплуатацию 1988, 1-й этаж 5-ти этажного дома</t>
  </si>
  <si>
    <t>инв. № 310046                    
 2 этажное, железобетонное,
ввод в эксплуатацию  1969г.</t>
  </si>
  <si>
    <t>инв. № 410001   
2 этажное, ввод в эксплуатацию 1983г.</t>
  </si>
  <si>
    <t>инв. № 191029        
2 этажное,кирпичное,
ввод в эксплуатацию 1974г.</t>
  </si>
  <si>
    <t>инв. № 600351           
1 этажное, кирпичное, ввод в эксплуатацию 1968г</t>
  </si>
  <si>
    <t>инв. № 600352  
1 этажное,кирпичное, ввод в эксплуатацию 1978г.</t>
  </si>
  <si>
    <t>инв. № 600214     
1 этажное, ввод в эксплуатацию 1962г.</t>
  </si>
  <si>
    <t>инв. № 161024      
1 этажное, 
ввод в эксплуатацию 1987г.</t>
  </si>
  <si>
    <t xml:space="preserve"> инв. № 201001  
1 этажное, 
ввод в эксплуатацию 1986г.</t>
  </si>
  <si>
    <t>инв. № 211050      
1 этажное, каменное,
ввод в эксплуатацию 1972г.</t>
  </si>
  <si>
    <t>инв. № 191036          
   1 этажное, 
ввод в эксплуатацию 1975г.</t>
  </si>
  <si>
    <t xml:space="preserve">инв.№000000741,            
нежилое, одноэтажное, кирпичное, 
ввод  в эксплуатацию1917. </t>
  </si>
  <si>
    <t>инв. № 600128             нежилое, одноэтажное, кирпичное, 
ввод  в 
эксплуатацию 1982г.</t>
  </si>
  <si>
    <t>инв. № 510002        нежилое, двухэтажное, кирпичное, ввод  в эксплуатацию 1975г.</t>
  </si>
  <si>
    <t>инв. № 600837  
  нежилое, одноэтажное, кирпичное, ввод  в эксплуатацию 1979г.</t>
  </si>
  <si>
    <t xml:space="preserve">инв. № 000000739  кирпичное  </t>
  </si>
  <si>
    <t>инв. № 000000718           год ввода 2010, нежилое здание, 
1 этажное</t>
  </si>
  <si>
    <t xml:space="preserve">инв.№0751210005
 нежилое,  
2-х этажное, 
год  ввода 1975 </t>
  </si>
  <si>
    <t>инв.№0751210003
нежилое, 1 этажное, 
год ввода 1987</t>
  </si>
  <si>
    <t xml:space="preserve">инв.№ 0751210006
 год ввода  1963, 
1 этаж, кирпичный
</t>
  </si>
  <si>
    <t>инв.№ 0751210001
 год ввода 
 в эксплуатацию 1949</t>
  </si>
  <si>
    <t>инв. № 0751210004
год  ввода   1966</t>
  </si>
  <si>
    <t>№ 0751210008
нежилое 
кирпичное здание, 
 год ввода 1986</t>
  </si>
  <si>
    <t>инв.№ 0751210002
деревянное
 нежилое здание,
 год ввода 1804</t>
  </si>
  <si>
    <t xml:space="preserve">
нежилое кирпичное, 
3 этажное </t>
  </si>
  <si>
    <t>нежилое кирпичное,
 1 этажное,
год ввода 1889</t>
  </si>
  <si>
    <t>инв. № 1010200003  нежилое, 
1 этажное, 
ввод 1989</t>
  </si>
  <si>
    <t>инв. № 1010001       нежилое, 
2 этажа (подземных этажей 1), год ввода 1959</t>
  </si>
  <si>
    <t xml:space="preserve">инв. № 1540002    
нежилое здание: 1956 -3 этажа; 1965 -2 этажа </t>
  </si>
  <si>
    <t xml:space="preserve">инв. № 31122010 
нежилое,
 1 этаж, год ввода 2011 </t>
  </si>
  <si>
    <t xml:space="preserve">нежилое, кирпичное, 
5 этажное (подземное -1 этаж),  год ввода в эксплуатацию 1979 </t>
  </si>
  <si>
    <t xml:space="preserve"> инв. №01000002             нежилое, 1этажное, 
 ввод 16.08.1996</t>
  </si>
  <si>
    <t xml:space="preserve"> инв. №01000004             нежилое, 1-этажное, 
ввод 16.08.1996</t>
  </si>
  <si>
    <t xml:space="preserve"> инв. № 01000001,01000003        нежилое, 3-х этажное,  ввод 16.08.1996   </t>
  </si>
  <si>
    <t>инв. № 000000000000351 нежилое, 2-этажное,
 год ввода  1957</t>
  </si>
  <si>
    <t>инв. № 000000000000659      нежилое,
 3-этажное</t>
  </si>
  <si>
    <t>инв. № 1010002                      нежилое, 2-этажное, железобетонное, 
 год ввода  1986</t>
  </si>
  <si>
    <t xml:space="preserve">инв. № 000000000000140 </t>
  </si>
  <si>
    <t xml:space="preserve">инв. № 000000000000141 </t>
  </si>
  <si>
    <t>инв. № 110001               
год ввода 1978, 
2-х этажное</t>
  </si>
  <si>
    <t>инв. № 110002                        год ввода  -1978,  
2-х этажное</t>
  </si>
  <si>
    <t>инв. № 20865                      год ввода -1996       
2-х этажное</t>
  </si>
  <si>
    <t>инв. № 075021001                 кирпичное 3-х этажное, 1980 год постройки</t>
  </si>
  <si>
    <t>инв. № 0750210002               
кирпичное, 2-х этажное, год ввода 1892</t>
  </si>
  <si>
    <t>инв. № 0750210003         год ввода  1960</t>
  </si>
  <si>
    <t>инв. № 0750310005    
год ввода  1998</t>
  </si>
  <si>
    <t>инв. № 0750310004   
 год ввода 1983</t>
  </si>
  <si>
    <t xml:space="preserve">инв. № 0750210001       кирпичное 2-х этажное,  год ввода  1964 </t>
  </si>
  <si>
    <t>инв. № 0750210002              кирпичное, одноэтажное, год ввода 1998</t>
  </si>
  <si>
    <t>инв. № 1010001                      кирпичное, нежилое здание, 2-х этажное,  
год ввода  1991</t>
  </si>
  <si>
    <t>инв. № 0750210003               кирпичное,
 2-х этажное, 
год ввода   1980</t>
  </si>
  <si>
    <t xml:space="preserve">инв. № 0750210002  кирпичное, 
1 этажное, 
год ввода 1986 </t>
  </si>
  <si>
    <t>инв. № 0750310003  кирпичное, 
1 этажное,
 год ввода 2008</t>
  </si>
  <si>
    <t xml:space="preserve"> 
инв. № 0750210003      нежилое,  3 этажное, 
ввод 1968</t>
  </si>
  <si>
    <t xml:space="preserve">инв. № 0750210008  нежилое, кирпичное, 
2 этажное,
 год ввода 1965 </t>
  </si>
  <si>
    <t>инв. № 0750210004  нежилое, 3 этажное, 
ввод 1974</t>
  </si>
  <si>
    <t>инв. № 0750210007  кирпичное, нежилое,
 3-х этажное,
ввод  1969</t>
  </si>
  <si>
    <t>инв. № 0750210006  нежилое, 3 этажное,
ввод 1969</t>
  </si>
  <si>
    <t>инв. № 0750210005    нежилое, кирпичное, 
1 этажное,
ввод 1997</t>
  </si>
  <si>
    <t xml:space="preserve">инв. № 0750210001  нежилое, 
1 этажное
</t>
  </si>
  <si>
    <t>инв. № 0750210002 
  нежилое, 1 этажное,
ввод  1969</t>
  </si>
  <si>
    <t xml:space="preserve">инв. № 0750210002  кирпичное,3 этажное, 
год ввода  1962 </t>
  </si>
  <si>
    <t xml:space="preserve">инв. № 0750210003  кирпичное, 1 этажное, 
год ввода 1962 </t>
  </si>
  <si>
    <t>инв. № 000000000007  кирпичное, 2 этажное,
 год ввода  1978</t>
  </si>
  <si>
    <t>инв. № 76                                нежилое, 
2 этажное</t>
  </si>
  <si>
    <t>инв. № 0000000007                кирпичное, нежилое, 
2  этажное,  
год ввода  1966</t>
  </si>
  <si>
    <t xml:space="preserve">инв. № 000000009    кирпичное, нежилое, 
3 этажное в т.ч подземное, год ввода  1966 </t>
  </si>
  <si>
    <t>инв. № 000000000006 кирпичное, нежилое, 
2 этажное, год ввода 1976</t>
  </si>
  <si>
    <t>инв. № 000099           кирпичное, нежилое, 
1 этажное,  
год ввода  1958</t>
  </si>
  <si>
    <t xml:space="preserve">инв. № 000000000126           нежилое, кирпичное,
2 этажное
</t>
  </si>
  <si>
    <t>инв. № 000000000008    
нежилое, кирпичное, 
2 этажное</t>
  </si>
  <si>
    <t>инв. № 000000000003           нежилое, кирпичное, 
год ввода  1983</t>
  </si>
  <si>
    <t>инв. № 000000000004                  нежилое, 1 этажное, 
год ввода 1983</t>
  </si>
  <si>
    <t>инв. № 01130000000001 
2-х этажное,
 год ввода  -1974</t>
  </si>
  <si>
    <t xml:space="preserve">инв. № 01010001                   нежилое, кирпичное,
2 этажное,  год ввода 1994 </t>
  </si>
  <si>
    <t>инв. № 0000000000001   нижилое 2-х этажное кирпичное здание, 
год ввода 1970</t>
  </si>
  <si>
    <t>инв. № 1010001                     
кирпичное, нежилое</t>
  </si>
  <si>
    <t>инв. № 0000000000002  кирпичное, 
нежилое, 2 этажное, 
год ввода 1975</t>
  </si>
  <si>
    <t>инв. № 00000001                   кирпичное, нежилое,
2 этажное 
 год ввода 1979</t>
  </si>
  <si>
    <t>инв. № 0751210003,      
год ввода 2006,
1 этажное</t>
  </si>
  <si>
    <t>Здание 
спортивного зала</t>
  </si>
  <si>
    <t>инв. № 0751210004,   
 год ввода 1970,
 1 этажное</t>
  </si>
  <si>
    <t>249096    
 Калужская обл. г.Малоярославец, ул.Григория Соколова, д.66</t>
  </si>
  <si>
    <t xml:space="preserve">инв. № 0751210002,   
 год ввода 1970,
 2 этажное </t>
  </si>
  <si>
    <t>нежилое, 2 этажное, кирпичное,
 год ввода 1950</t>
  </si>
  <si>
    <t>нежилое, 2 этажное,
год ввод  1986</t>
  </si>
  <si>
    <t>инв. № 11100000000030 
нежилое, 1 этажное</t>
  </si>
  <si>
    <t>инв. № 11100000000031    нежилое,
2 этажное</t>
  </si>
  <si>
    <t>инв. № 000000000000002 нежилое, 2 этажное,
год ввода 1962</t>
  </si>
  <si>
    <t>инв. № 100000000000004   нежилое,
 год ввода  2010</t>
  </si>
  <si>
    <t>инв. №  00000000000079 
нежилое, 2 этажное,
год ввода 1975</t>
  </si>
  <si>
    <t>инв. № 100000000000084  нежилое здание, 
2 этажное, год ввода 1972</t>
  </si>
  <si>
    <t>инв. № 100000000000041 нежилое, 1 этажное, 
год ввода 1972</t>
  </si>
  <si>
    <t>инв. № 100000000000096       нежилое, 3 этажное,
 год ввода 1964</t>
  </si>
  <si>
    <t>инв. № 100000000000067 нежилое,
 год ввода 1989</t>
  </si>
  <si>
    <t>нежилое,
год ввода 1961,
1-этажное;
 кирпичное</t>
  </si>
  <si>
    <t xml:space="preserve">
нежилое, одноэтажное, кирпичное здание,
 год ввода 1985</t>
  </si>
  <si>
    <t xml:space="preserve">гаражный бокс №7,  нежилое, одноэтажное </t>
  </si>
  <si>
    <t xml:space="preserve">Административное 
здание  </t>
  </si>
  <si>
    <t>инв. № 0751210012
нежилое, одноэтажное, кирпичное, год ввода 1917</t>
  </si>
  <si>
    <t>нежилое, 1-этажное</t>
  </si>
  <si>
    <t xml:space="preserve">
нежилое, 2-этажное кирпичное здание, 
год ввода 1967</t>
  </si>
  <si>
    <t>нежилое,
1-этажное кирпичное здание, ввод 1967</t>
  </si>
  <si>
    <t>1-этажное кирпичное здание,  ввод 1967</t>
  </si>
  <si>
    <t>1-этажный, кирпичный, ввод  1967</t>
  </si>
  <si>
    <t xml:space="preserve">нежилое, 1-этажное кирпичное здание, 
ввод  1992 </t>
  </si>
  <si>
    <t>нежилое, кирпичное,
2-х этажное, ввод  2006</t>
  </si>
  <si>
    <t>249090,    
Калужская область, 
г. Малоярославец,
 ул.Гагарина, 1</t>
  </si>
  <si>
    <t>инв. № 0751610572       нежилое кирпичное,                                2-х этажное, ввод -1973</t>
  </si>
  <si>
    <t>инв. № 0751610571                     нежилое кирпичное,         2-х этажное, ввод- 1973</t>
  </si>
  <si>
    <t>инв. № 0751610573  нежилое, 1 этажное, 
ввод-1973</t>
  </si>
  <si>
    <t>инв. № 0751610574              нежилое кирпичное, 
1 этажное, ввод - 1973</t>
  </si>
  <si>
    <t xml:space="preserve">инв. № 00000000001208,              нежилое кирпичное,
 2-х этажное </t>
  </si>
  <si>
    <t>инв. № 00000000001228,                  нежилое</t>
  </si>
  <si>
    <t>инв. № 000000795
нежилое здание;              год ввода - 2016
(з/у 40:13:180417:130)</t>
  </si>
  <si>
    <t>нежилые помещения архива</t>
  </si>
  <si>
    <t xml:space="preserve">
нежилое 2-х этажное здание,         
год ввода 1978</t>
  </si>
  <si>
    <t>инв. №000000798
  нежилое здание                   1 этажное</t>
  </si>
  <si>
    <t>нежилое здание,
1 этажное, 
 год ввода 1976</t>
  </si>
  <si>
    <t>нежилое здание,
1 этажное, 
 год ввода 1992</t>
  </si>
  <si>
    <t>административное, нежилое, одноэтажное</t>
  </si>
  <si>
    <t xml:space="preserve">административное, нежилое помещение 
ЗАГС </t>
  </si>
  <si>
    <t>жилая квартира в панельном
 2-х этажном доме</t>
  </si>
  <si>
    <t>квартира в жилом 3-х квартирном дом</t>
  </si>
  <si>
    <t>3-х комнатная 
жилая квартира,
 год постройки - 1985</t>
  </si>
  <si>
    <t>2-х комнатная
жилая квартира,
 год постройки - 1985</t>
  </si>
  <si>
    <t>2-х комнатная
жилая квартира,
 год постройки - 1968</t>
  </si>
  <si>
    <t>1-на комнатная
жилая квартира,
 год постройки - 1968</t>
  </si>
  <si>
    <t>3-х комнатная
жилая квартира,
 год постройки - 1968</t>
  </si>
  <si>
    <t>2-х комнатная
 жилая квартира,
 год постройки - 1968</t>
  </si>
  <si>
    <t>2-х комнатная
жилая квартира, 
год постройки - 1968</t>
  </si>
  <si>
    <t>3-х комнатная
жилая квартира,
 год постройки - 1985</t>
  </si>
  <si>
    <t>1-на комнатная
жилая квартира,
 год постройки - 1985</t>
  </si>
  <si>
    <t>1-на комната в 3-х комнатной квартире, 
год постройки - 1980</t>
  </si>
  <si>
    <t xml:space="preserve"> 2-х комнатная
жилая квартира, 
год постройки - 1980</t>
  </si>
  <si>
    <t>4-х комнатная
жилая квартира, 
год постройки - 1975</t>
  </si>
  <si>
    <t>2-х комнатная
жилая квартира, 
год постройки - 1975</t>
  </si>
  <si>
    <t>2-х комнатная
жилая квартира, 
год постройки - 1976</t>
  </si>
  <si>
    <t xml:space="preserve"> 4-х комнатная
жилая квартира, 
год постройки - 1976</t>
  </si>
  <si>
    <t>2-х комнатная
жилая квартира, 
год постройки - 1978</t>
  </si>
  <si>
    <t>1-на комнатная
жилая квартира, 
год постройки - 1978</t>
  </si>
  <si>
    <t>2-х комнатная
жилая квартира, 
год постройки - 1973</t>
  </si>
  <si>
    <t>3-х комнатная
жилая квартира, 
год постройки - 1981</t>
  </si>
  <si>
    <t>3-х комнатная
жилая квартира, 
год постройки - 1982</t>
  </si>
  <si>
    <t>2-х комнатная
жилая квартира,
 год постройки-1983</t>
  </si>
  <si>
    <t>1-на комнатная
жилая квартира,
 год постройки-1983</t>
  </si>
  <si>
    <t>3-х комнатная
жилая квартира,
 год постройки-1983</t>
  </si>
  <si>
    <t>1-на комнатная
жилая квартира,
 год постройки-1972</t>
  </si>
  <si>
    <t>2-х комнатная
жилая квартира,
 год постройки-1984</t>
  </si>
  <si>
    <t>3-х комнатная
жилая квартира,
 год постройки-1964</t>
  </si>
  <si>
    <t>2-х комнатная
жилая квартира,
 год постройки-1964</t>
  </si>
  <si>
    <t>3-х комнатная 
жилая квартира,
 год постройки-1960</t>
  </si>
  <si>
    <t>3-х комнатная
жилая квартира,
 год постройки-1989</t>
  </si>
  <si>
    <t>3-х комнатная
жилая квартира,
 год постройки-1971</t>
  </si>
  <si>
    <t>3-х комнатная
жилая квартира,
 год постройки-1956</t>
  </si>
  <si>
    <t>3-х комнатная
жилая квартира,
 год постройки-1975</t>
  </si>
  <si>
    <t>3-х комнатная
жилая квартира,
 год постройки-1980</t>
  </si>
  <si>
    <t>1-на комнатная
жилая квартира,
 год постройки-1968</t>
  </si>
  <si>
    <t>2-х комнатная
жилая квартира,
 год постройки-1968</t>
  </si>
  <si>
    <t>2-х комнатная
жилая квартира,
 год постройки-1982</t>
  </si>
  <si>
    <t>3-х комнатная
жилая квартира,
 год постройки-1982</t>
  </si>
  <si>
    <t>3-х комнатная
жилая квартира,
 год постройки-1988</t>
  </si>
  <si>
    <t>2-х комнатная
жилая квартира,
 год постройки-1979</t>
  </si>
  <si>
    <t>1-на комнатная
жилая квартира,
 год постройки-1956</t>
  </si>
  <si>
    <t>1-на комнатная
жилая квартира,
 год постройки-1977</t>
  </si>
  <si>
    <t>2 комнаты в 
4-х комнатной 
жилой квартире,
 год постройки-1987</t>
  </si>
  <si>
    <t>2-х комнатная
жилая квартира,
 год постройки-1993</t>
  </si>
  <si>
    <t>2-х комнатная
жилая квартира, 
год постройки - 1980</t>
  </si>
  <si>
    <t>1-на комнатная 
жилая квартира, 
год постройки - 1979</t>
  </si>
  <si>
    <t>3-х комнатная
жилая квартира, 
год постройки - 1980</t>
  </si>
  <si>
    <t xml:space="preserve"> 3-х комнатная 
жилая квартира, 
год постройки - 1980</t>
  </si>
  <si>
    <t>3-х комнатная жилая квартира, 
год постройки - 1967</t>
  </si>
  <si>
    <t>1-на комнатная жилая квартира, 
год постройки - 1980</t>
  </si>
  <si>
    <t>2-х комнатная жилая квартира, 
год постройки - 1989</t>
  </si>
  <si>
    <t>категория земель:                    земли населенных пунктов, разрешенное использование: детские дошкольные учреждения, средние общеобразовательные учреждения (школы)</t>
  </si>
  <si>
    <t>категория земель: земли населенных пунктов; 
разреш.использ: детские дошкольные учреждения, средние общеобразовательные учреждения (школы)</t>
  </si>
  <si>
    <t>категория земель:           
земли населенных пунктов; разрешенное использование: образование и просвещение</t>
  </si>
  <si>
    <t>Категория земель: земли сельскохозяйственного назначения, разрешенное использование: для сельскохозяйственного производства</t>
  </si>
  <si>
    <t xml:space="preserve"> Категория земель: земли населенных пунктов, разрешенное использование: физкультурно-оздоровительный комплекс</t>
  </si>
  <si>
    <t>Приказ МЭР КО
от 18.07.2008
 №812-п, Акт приема-передачи недвижимого
 муниципального имущества от 09.04.2013;
ст.3.1.ФЗ "О введение в действие ЗК РФ" 25.10.2001 №137-ФЗ</t>
  </si>
  <si>
    <t>категория земель: земли населенных пунктов, разрешенное использование: 12.0 земельные участки (территории общего пользования</t>
  </si>
  <si>
    <t>категория земель: земли сельскохозяйственного назначения, разрешенное использование: под дорогами общего пользования</t>
  </si>
  <si>
    <t xml:space="preserve"> Категория земель: земли населенных пунктов, разрешенное использование: коммунальное обслуживание</t>
  </si>
  <si>
    <t>Категория земель: земли населенных пунктов, разрешенное использование: для обслуживания и эксплуатации топочной-объекта теплоснабжения</t>
  </si>
  <si>
    <t>Категория земель: земли населенных пунктов, разрешенное использование: земельные участки (территории) общего пользования</t>
  </si>
  <si>
    <t>Категория земель: земли сельскохозяйствен-ного назначения, разрешенное использование: для садоводства</t>
  </si>
  <si>
    <t>Категория земель: земли населенных пунктов, разрешенное использование: для ведения личного подсобного хозяйства</t>
  </si>
  <si>
    <t>категория земель:          земли населенных пунктов, разрешенное использование: образование и просвещение, код.3.5</t>
  </si>
  <si>
    <t>категория земель:                 земли населенных пунктов, разрешенное использование: дошкольное, начальное и среднее общее образование</t>
  </si>
  <si>
    <t>категория земель:               земли населенных пунктов, разрешенное использование: для эксплуатации административного здания</t>
  </si>
  <si>
    <t>категория земель: земли сельскохозяйственного назначения, разрешенное использование: для сельскохозяйственного производства</t>
  </si>
  <si>
    <t>1.1.162.</t>
  </si>
  <si>
    <t>Нежилое 
здание</t>
  </si>
  <si>
    <t>Нежилое 
помещение</t>
  </si>
  <si>
    <t>Калужская область, 
г. Малоярославец,
ул. Калужская, д.48</t>
  </si>
  <si>
    <t>40:13:030303:2103</t>
  </si>
  <si>
    <t xml:space="preserve">административное, нежилое одноэтажное с подвалом </t>
  </si>
  <si>
    <t>Приказ МЭР 
от 18.04.2018 № 453-п</t>
  </si>
  <si>
    <t>Расп. адм. МР "Малоярославецкий район"                                  от 19.06.2018 № 263-р</t>
  </si>
  <si>
    <t>1.1.163.</t>
  </si>
  <si>
    <t>Нежилое 
здание: здание гаража</t>
  </si>
  <si>
    <t>40:13:030303:2104</t>
  </si>
  <si>
    <t xml:space="preserve">нежилое
 одноэтажное </t>
  </si>
  <si>
    <t>1.3.162.</t>
  </si>
  <si>
    <t>Сооружение 
артскважины</t>
  </si>
  <si>
    <t>249096, 
Калужская область, 
Малоярославецкий район, 
д. Воробьево</t>
  </si>
  <si>
    <t>249051, 
Калужская область, 
Малоярославецкий район, 
д. Шемякино</t>
  </si>
  <si>
    <t>40:13:040401:2355</t>
  </si>
  <si>
    <t>акт приема-передачи законченного строительством объекта приемочной комиссией от 02.04.2004</t>
  </si>
  <si>
    <t>1.3.163.</t>
  </si>
  <si>
    <t>40:13:040401:2354</t>
  </si>
  <si>
    <t>акт приема-передачи законченного строительством объекта приемочной комиссией от 23.09.2004</t>
  </si>
  <si>
    <t>1.3.164.</t>
  </si>
  <si>
    <t>Водопроводная 
сеть</t>
  </si>
  <si>
    <t>акт приема-передачи № 3
 от 08.04.2005</t>
  </si>
  <si>
    <t>№ 40-01/13-15/2004-427 от 17.08.2004, 1</t>
  </si>
  <si>
    <t>№ 40-01/13-17/2004-440 от 19.10.2004, 1</t>
  </si>
  <si>
    <t>40:13:000000:1624</t>
  </si>
  <si>
    <t xml:space="preserve">№ 40:13:030324:1579-40/003/2018-1 от 12.07.2018
</t>
  </si>
  <si>
    <t>1.1.23.</t>
  </si>
  <si>
    <t>1.1.21.</t>
  </si>
  <si>
    <t>1.1.24.</t>
  </si>
  <si>
    <t>1.1.25.</t>
  </si>
  <si>
    <t xml:space="preserve">Калужская область, Малоярославецкий район, 
вблизи д. Рябцево           </t>
  </si>
  <si>
    <t xml:space="preserve">40:13:090501:29
</t>
  </si>
  <si>
    <t xml:space="preserve">Калужская область, Малоярославецкий район, 
вблизи д. Сляднево           </t>
  </si>
  <si>
    <t xml:space="preserve">40:13:170810:3
</t>
  </si>
  <si>
    <t xml:space="preserve">40:13:170803:6
</t>
  </si>
  <si>
    <t xml:space="preserve">40:13:170803:9
</t>
  </si>
  <si>
    <t xml:space="preserve">40:13:170803:35
</t>
  </si>
  <si>
    <t>Категория земель: земли сельскохозяйственного назначения, разрешенное использование: для ведения сельскохозяйственного производства</t>
  </si>
  <si>
    <t xml:space="preserve">40:13:170803:7
</t>
  </si>
  <si>
    <t xml:space="preserve">40:13:170803:8
</t>
  </si>
  <si>
    <t xml:space="preserve">40:13:170803:26
</t>
  </si>
  <si>
    <t xml:space="preserve">40:13:170803:28
</t>
  </si>
  <si>
    <t xml:space="preserve">40:13:170803:2
</t>
  </si>
  <si>
    <t xml:space="preserve">40:13:170803:27
</t>
  </si>
  <si>
    <t xml:space="preserve">40:13:170803:11
</t>
  </si>
  <si>
    <t xml:space="preserve">40:13:170803:10
</t>
  </si>
  <si>
    <t xml:space="preserve">40:13:170803:5
</t>
  </si>
  <si>
    <t xml:space="preserve">Калужская область, Малоярославецкий район, 
д. Афанасово (Головтеево)           </t>
  </si>
  <si>
    <t xml:space="preserve">40:13:070506:125
</t>
  </si>
  <si>
    <t>Категория земель: земли населенных пунктов, разрешенное использование: 12.0 земельные участки (территории) общего пользования</t>
  </si>
  <si>
    <t xml:space="preserve">Калужская область, Малоярославецкий район, 
д. Зайцево, уч.№36          </t>
  </si>
  <si>
    <t xml:space="preserve">40:13:070101:49
</t>
  </si>
  <si>
    <t xml:space="preserve">Категория земель: земли населенных пунктов, разрешенное использование: для ведения личного подсобного хозяйства </t>
  </si>
  <si>
    <t xml:space="preserve">40:13:090501:26
</t>
  </si>
  <si>
    <t xml:space="preserve">40:13:090501:27
</t>
  </si>
  <si>
    <t>1.4.167.</t>
  </si>
  <si>
    <t>1.4.168.</t>
  </si>
  <si>
    <t>1.4.169.</t>
  </si>
  <si>
    <t>1.4.170.</t>
  </si>
  <si>
    <t>1.4.171.</t>
  </si>
  <si>
    <t>1.4.172.</t>
  </si>
  <si>
    <t>1.4.173.</t>
  </si>
  <si>
    <t>1.4.174.</t>
  </si>
  <si>
    <t>1.4.175.</t>
  </si>
  <si>
    <t>1.4.176.</t>
  </si>
  <si>
    <t>1.4.177.</t>
  </si>
  <si>
    <t>1.4.178.</t>
  </si>
  <si>
    <t>1.4.179.</t>
  </si>
  <si>
    <t>1.4.180.</t>
  </si>
  <si>
    <t>1.4.181.</t>
  </si>
  <si>
    <t>1.4.182.</t>
  </si>
  <si>
    <t>1.4.183.</t>
  </si>
  <si>
    <t>1.4.184.</t>
  </si>
  <si>
    <t xml:space="preserve">№ 40:13:090501:29-40/003/2018-2 от 26.06.2018
</t>
  </si>
  <si>
    <t xml:space="preserve">№ 40:13:170810:3-40/003/2018-2 от 05.07.2018
</t>
  </si>
  <si>
    <t xml:space="preserve">№ 40:13:170803:6-40/003/2018-2 от 05.07.2018
</t>
  </si>
  <si>
    <t xml:space="preserve">№ 40:13:170803:9-40/003/2018-2 от 05.07.2018
</t>
  </si>
  <si>
    <t xml:space="preserve">№ 40:13:170803:35-40/003/2018-2 от 05.07.2018
</t>
  </si>
  <si>
    <t xml:space="preserve">№ 40:13:170803:7-40/003/2018-2 от 05.07.2018
</t>
  </si>
  <si>
    <t xml:space="preserve">№ 40:13:170803:8-40/003/2018-2 от 05.07.2018
</t>
  </si>
  <si>
    <t xml:space="preserve">№ 40:13:170803:26-40/003/2018-2 от 05.07.2018
</t>
  </si>
  <si>
    <t xml:space="preserve">№ 40:13:170803:28-40/003/2018-2 от 05.07.2018
</t>
  </si>
  <si>
    <t xml:space="preserve">№ 40:13:170803:2-40/003/2018-2 от 05.07.2018
</t>
  </si>
  <si>
    <t xml:space="preserve">№ 40:13:170803:27-40/003/2018-2 от 05.07.2018
</t>
  </si>
  <si>
    <t xml:space="preserve">№ 40:13:170803:11-40/003/2018-2 от 05.07.2018
</t>
  </si>
  <si>
    <t xml:space="preserve">№ 40:13:170803:10-40/003/2018-2 от 05.07.2018
</t>
  </si>
  <si>
    <t xml:space="preserve">№ 40:13:170803:5-40/003/2018-2 от 05.07.2018
</t>
  </si>
  <si>
    <t xml:space="preserve">№ 40:13:070506:125-40/003/2018-2 от 03.07.2018
</t>
  </si>
  <si>
    <t xml:space="preserve">№ 40:13:070101:49-40/003/2018-2 от 02.07.2018
</t>
  </si>
  <si>
    <t xml:space="preserve">№ 40:13:090501:27-40/003/2018-2 от 13.07.2018
</t>
  </si>
  <si>
    <t xml:space="preserve">№ 40:13:090501:26-40/003/2018-2 от 12.07.2018
</t>
  </si>
  <si>
    <t xml:space="preserve">Расп. адм. МР "Малоярославецкий район" от 23.07.2018 №299-р
</t>
  </si>
  <si>
    <t>категория земель: земли населенных пунктов, разрешенное использование: для обслуживания учебного корпуса</t>
  </si>
  <si>
    <t>№ 40:13:000000:1624-40/003/2018-1 от 29.06.2018</t>
  </si>
  <si>
    <t>№ 40:13:030303:2103-40/003/2018-3 от 25.04.2018</t>
  </si>
  <si>
    <t>№ 40:13:030303:2104-40/003/2018-2 от 25.04.2018</t>
  </si>
  <si>
    <t>Дизель - генераторная установка в кожухе "MOTOR@ AD 315 - T400</t>
  </si>
  <si>
    <t>Комплект оборудования кондиционирования КЦКП-25</t>
  </si>
  <si>
    <t>Комплект оборудования  кондиционирования КЦКП-20-Г</t>
  </si>
  <si>
    <t>Комплект оборудования  кондиционирования КЦКП-5</t>
  </si>
  <si>
    <t>Комплект оборудования  кондиционирования КЦКП-3,15</t>
  </si>
  <si>
    <t xml:space="preserve">Прибор управдения средствами эвакуации "Тромбон"в комплекте с усилителем </t>
  </si>
  <si>
    <t>Аналоговый микшер Behringer X2222USB,16каналов</t>
  </si>
  <si>
    <t>Behringer VQ1500D активный сабвуфер 15</t>
  </si>
  <si>
    <t>Конденсаторная установка автоматическая комплексная</t>
  </si>
  <si>
    <t>Автоматическая станция пропорционального дозирования</t>
  </si>
  <si>
    <t>Шкаф управления системой фильтрации и нагрева</t>
  </si>
  <si>
    <t>Автоматическая станция Seco KONTROL INVICTA Double</t>
  </si>
  <si>
    <t>Ультрафиолетовый стерилизатор УВД-3А300Н</t>
  </si>
  <si>
    <t>2.2.654.</t>
  </si>
  <si>
    <t>приказ МЭР от 08.05.2018 № 538-п</t>
  </si>
  <si>
    <t>2.2.655</t>
  </si>
  <si>
    <t>2.2.656</t>
  </si>
  <si>
    <t>2.2.657</t>
  </si>
  <si>
    <t>2.2.658</t>
  </si>
  <si>
    <t>2.2.659</t>
  </si>
  <si>
    <t>2.2.660</t>
  </si>
  <si>
    <t>2.2.661</t>
  </si>
  <si>
    <t>2.2.662</t>
  </si>
  <si>
    <t>2.2.666</t>
  </si>
  <si>
    <t>2.2.667</t>
  </si>
  <si>
    <t>2.2.668</t>
  </si>
  <si>
    <t>2.2.669</t>
  </si>
  <si>
    <t>Калужская область г.Малоярославец,       
 ул. Гагарина, д. 2б</t>
  </si>
  <si>
    <t>2.2.671</t>
  </si>
  <si>
    <t>2.2.672</t>
  </si>
  <si>
    <t>2.2.673</t>
  </si>
  <si>
    <t>2.2.674</t>
  </si>
  <si>
    <t>2.2.675</t>
  </si>
  <si>
    <t>249076 
Калужская область Малоярославецкий район с.Головтеево, 
ул. Школьная, д.12</t>
  </si>
  <si>
    <t>249096 
Калужская область г.Малоярославец пл.Маршала Жукова, 1</t>
  </si>
  <si>
    <t>249096 
Калужская область г.Малоярославец,       
 ул. Гагарина, д.2Б</t>
  </si>
  <si>
    <t>1.3.165.</t>
  </si>
  <si>
    <t>Распределительная водопроводная сеть</t>
  </si>
  <si>
    <t>Калужская область 
г. Малоярославец 
ул. Ивановская, д.49</t>
  </si>
  <si>
    <t>40:13:000000:1609</t>
  </si>
  <si>
    <t>назначение: 10.1. сооружения водозаборные,
протяженность 76 м, 
год постройка 1966</t>
  </si>
  <si>
    <t xml:space="preserve">приказ МДОУ детского сада № 3 "Ёлочка" от 09.07.2018 № 71 </t>
  </si>
  <si>
    <t>МДОУ детский сад № 3 "Ёлочка"</t>
  </si>
  <si>
    <t>249096,
Калужская область, 
г.Малоярославец, 
ул.Горького, д.29</t>
  </si>
  <si>
    <t>1.4.185.</t>
  </si>
  <si>
    <t xml:space="preserve">Калужская область, Малоярославецкий район, 
вблизи с. Головтеево, в северо-восточной части кадастрового квартала 40:13:110201           </t>
  </si>
  <si>
    <t xml:space="preserve">40:13:110201:10
</t>
  </si>
  <si>
    <t xml:space="preserve">№ 40:13:110201:10-40/003/2018-2 от 17.08.2018
</t>
  </si>
  <si>
    <t>Соглашение об изъятии земельного участка для государственных и муниципальных нужд и предоставлении земельного участка взамен изымаемого от 13.08.2018</t>
  </si>
  <si>
    <t>2.2.676</t>
  </si>
  <si>
    <t>Пианино 
"Николай Рубинштейн" модель НР-122 А</t>
  </si>
  <si>
    <t>Калужская область г.Малоярославец,       
 ул. Кутузова, д.73</t>
  </si>
  <si>
    <t>инв. № 101041196</t>
  </si>
  <si>
    <t>приказ МЭР от 07.05.2018 № 535-п</t>
  </si>
  <si>
    <t>Расп. адм. МР "Малоярославецкий район"                                 от 03.06.2018 №265-р</t>
  </si>
  <si>
    <t xml:space="preserve">Расп. адм. МР "Малоярославецкий район"                                 от 03.06.2018 №265-р
</t>
  </si>
  <si>
    <t>Расп. адм. МР "Малоярославецкий район"                                 от 23.08.2018 №387-р</t>
  </si>
  <si>
    <t>2.2.677</t>
  </si>
  <si>
    <t>инв. № 101041197</t>
  </si>
  <si>
    <t>Расп. адм. МР "Малоярославецкий раойн" от 09.08.2018 №327-р</t>
  </si>
  <si>
    <t>1.2.95.</t>
  </si>
  <si>
    <t xml:space="preserve">
Калужская область,
Малоярославецкий район,
д. Рябцево, ул. Школьная, 
д.3, кв.11</t>
  </si>
  <si>
    <t>40:13:090702:222</t>
  </si>
  <si>
    <t>2-х комнатная жилая квартира</t>
  </si>
  <si>
    <t>Расп. адм. МР "Малоярославецкий район" 
от 09.08.2018 № 326-р</t>
  </si>
  <si>
    <t>1.2.96.</t>
  </si>
  <si>
    <t xml:space="preserve">
Калужская область,
Малоярославецкий район,
д. Рябцево, ул. Школьная, 
д.3, кв.12</t>
  </si>
  <si>
    <t>40:13:090702:223</t>
  </si>
  <si>
    <t>3-х комнатная жилая квартира</t>
  </si>
  <si>
    <t>1.2.97.</t>
  </si>
  <si>
    <t xml:space="preserve">
Калужская область,
Малоярославецкий район,
д. Рябцево, ул. Школьная, 
д.5, кв.5</t>
  </si>
  <si>
    <t>40:13:090701:76</t>
  </si>
  <si>
    <t>1-на комнатная жилая квартира</t>
  </si>
  <si>
    <t>1.2.98.</t>
  </si>
  <si>
    <t>40:13:090701:75</t>
  </si>
  <si>
    <t>1.2.99.</t>
  </si>
  <si>
    <t>40:13:090702:214</t>
  </si>
  <si>
    <t>4-х комнатная жилая квартира</t>
  </si>
  <si>
    <t>1.2.100.</t>
  </si>
  <si>
    <t>40:13:090702:224</t>
  </si>
  <si>
    <t>1.3.166.</t>
  </si>
  <si>
    <t>Скважина №824</t>
  </si>
  <si>
    <t>Калужская область 
Малоярославецкий район, 
д. Михеево</t>
  </si>
  <si>
    <t>40:13:110406:63</t>
  </si>
  <si>
    <t>муниципальный контракт от 16.02.2011 № 26</t>
  </si>
  <si>
    <t>Расп. адм. МР "Малоярославецкий район"                                  от 27.07.2018 № 305-р</t>
  </si>
  <si>
    <t>Малоярославецкая районная администрация МР
"Малоярославецкий район"</t>
  </si>
  <si>
    <t>249087, 
Калужская область, Малоярославецкий район. п..Юбилейный, ул.Первомайская, д.19</t>
  </si>
  <si>
    <t>Договор аренды
от 11.07.2018 №55
 "Малоярославец-стройзаказчик" (49 лет)</t>
  </si>
  <si>
    <t xml:space="preserve">№ 40:13:010903:359-40/003/2018-3 от 27.07.2018
</t>
  </si>
  <si>
    <t xml:space="preserve">№ 40:13:010903:387-40/003/2018-3 от 27.07.2018
</t>
  </si>
  <si>
    <t xml:space="preserve">№ 40:13:010903:346-40/003/2018-4 от 27.07.2018
</t>
  </si>
  <si>
    <t xml:space="preserve">№ 40:13:010902:115-40/003/2018-3 от 27.07.2018
</t>
  </si>
  <si>
    <t xml:space="preserve">№ 40:13:010902:117-40/003/2018-3 от 27.07.2018
</t>
  </si>
  <si>
    <t xml:space="preserve">№ 40:13:010902:116-40/003/2018-3 от 27.07.2018
</t>
  </si>
  <si>
    <t xml:space="preserve">№ 40:13:010802:141-40/003/2018-3 от 27.07.2018
</t>
  </si>
  <si>
    <t xml:space="preserve">№ 40:13:010802:140-40/003/2018-3 от 27.07.2018
</t>
  </si>
  <si>
    <t xml:space="preserve">№ 40:13:030425:3153-40/003/2018-3 от 27.07.2018
</t>
  </si>
  <si>
    <t xml:space="preserve">№ 40:13:030425:3154-40/003/2018-3 от 01.08.2018
</t>
  </si>
  <si>
    <t xml:space="preserve">№ 40:13:030425:3155-40/003/2018-3 от 27.07.2018
</t>
  </si>
  <si>
    <t xml:space="preserve">№ 40:13:030425:3152-40/003/2018-3 от 27.07.2018
</t>
  </si>
  <si>
    <t>1.2.101.</t>
  </si>
  <si>
    <t>40:13:090702:205</t>
  </si>
  <si>
    <t>1.2.102.</t>
  </si>
  <si>
    <t>40:13:090702:225</t>
  </si>
  <si>
    <t>1.2.103.</t>
  </si>
  <si>
    <t>1.2.104.</t>
  </si>
  <si>
    <t>40:13:090405:145</t>
  </si>
  <si>
    <t>1.2.105.</t>
  </si>
  <si>
    <t>40:13:090704:229</t>
  </si>
  <si>
    <t>1.2.106.</t>
  </si>
  <si>
    <t>40:13:090704:231</t>
  </si>
  <si>
    <t>1.2.107.</t>
  </si>
  <si>
    <t>40:13:090704:232</t>
  </si>
  <si>
    <t>1.2.108.</t>
  </si>
  <si>
    <t>40:13:090705:96</t>
  </si>
  <si>
    <t>2.1.82.</t>
  </si>
  <si>
    <t>Автомобиль LADA
 Largus RS 045 L</t>
  </si>
  <si>
    <t xml:space="preserve"> VIN: ХТАRS045LК1130257,
 год выпуска - 2011,
 цвет кузова - белый, тип двигателя - бензиновый
</t>
  </si>
  <si>
    <t>ПТС 63 ОХ 888244
от 18.07.2018</t>
  </si>
  <si>
    <t>Гражданско-правовой договор № 3-А/2018 от 28.08.2018</t>
  </si>
  <si>
    <t xml:space="preserve">отдел культуры и туризма Малоярославецкой районной администрации
</t>
  </si>
  <si>
    <t>Решение сельской Думы СП "Деревня Рябцево" от 25.07.2018 № 13, акт приема-передачи от 13.08.2018</t>
  </si>
  <si>
    <t xml:space="preserve">Калужская область, Малоярославецкий район, 
д. Бабичево         </t>
  </si>
  <si>
    <t xml:space="preserve">40:13:100202:22
</t>
  </si>
  <si>
    <t>Категория земель: земли сельскохозяйственного назначения, разрешенное использование: для ведения крестьянского (фермерского) хозяйства</t>
  </si>
  <si>
    <t xml:space="preserve">Калужская область, Малоярославецкий район, 
с/т "Локня", 
участок №24          </t>
  </si>
  <si>
    <t xml:space="preserve">40:13:070512:578
</t>
  </si>
  <si>
    <t>Категория земель: земли сельскохозяйственного назначения, разрешенное использование: для садоводства</t>
  </si>
  <si>
    <t xml:space="preserve">Калужская область, Малоярославецкий район, 
д. Киево, ул. Окунькова Вл.А., участок 8           </t>
  </si>
  <si>
    <t xml:space="preserve">40:13:120327:101
</t>
  </si>
  <si>
    <t>1.4.186.</t>
  </si>
  <si>
    <t xml:space="preserve">№ 40:13:100202:22-40/003/2018-2 от 08.08.2018
</t>
  </si>
  <si>
    <t xml:space="preserve">Расп. адм. МР "Малоярославецкий район" от 06.09.2018 №420-р
</t>
  </si>
  <si>
    <t>1.4.187.</t>
  </si>
  <si>
    <t xml:space="preserve">№ 40:13:070512:578-40/003/2018-2 от 31.07.2018
</t>
  </si>
  <si>
    <t>1.4.188.</t>
  </si>
  <si>
    <t xml:space="preserve">40:13:130302:42
</t>
  </si>
  <si>
    <t xml:space="preserve">№ 40:13:130302:42-40/003/2018-2 от 01.08.2018
</t>
  </si>
  <si>
    <t>1.4.189</t>
  </si>
  <si>
    <t xml:space="preserve">Калужская область, Малоярославецкий район, 
СП "Деревня Ерденево", 
с. Козлово           </t>
  </si>
  <si>
    <t xml:space="preserve">№ 40:13:120327:101-40/003/2018-2 от 15.08.2018
</t>
  </si>
  <si>
    <t>249073, 
Калужская обл., Малоярославецкий р-н,            с. Недельное,
 ул. Калужская, уч.36</t>
  </si>
  <si>
    <t>Расп. адм. МР "Малоярославецкий район" 
от 17.09.2018 № 429-р</t>
  </si>
  <si>
    <t>249073 
Калужская область Малоярославецкий район с.Недельное, ул.Советская, уч.4</t>
  </si>
  <si>
    <t xml:space="preserve">№ 40:13:090702:222-40/003/2018-3 от 13.09.2018
</t>
  </si>
  <si>
    <t xml:space="preserve">№ 40:13:090702:223-40/003/2018 от 13.09.2018
</t>
  </si>
  <si>
    <t xml:space="preserve">№ 40:13:090701:76-40/003/2018-3 от 13.09.2018
</t>
  </si>
  <si>
    <t xml:space="preserve">№ 40:13:090701:75-40/003/2018-3 от 13.09.2018
</t>
  </si>
  <si>
    <t xml:space="preserve">№ 40:13:090702:214-40/003/2018-3 от 13.09.2018
</t>
  </si>
  <si>
    <t xml:space="preserve">№ 40:13:090702:224-40/003/2018-3 от 13.09.2018
</t>
  </si>
  <si>
    <t xml:space="preserve">№ 40:13:090702:205-40/003/2018-2 от 13.09.2018
</t>
  </si>
  <si>
    <t xml:space="preserve">№ 40:13:090702:225-40/003/2018-4 от 13.09.2018
</t>
  </si>
  <si>
    <t xml:space="preserve">№ 40:13:090702:225-40/003/2018-2 от 13.09.2018
</t>
  </si>
  <si>
    <t xml:space="preserve">№ 40:13:090405:145-40/003/2018-3 от 13.09.2018
</t>
  </si>
  <si>
    <t xml:space="preserve">№ 40:13:090704:229-40/003/2018-3 от 13.09.2018
</t>
  </si>
  <si>
    <t xml:space="preserve">№ 40:13:090704:231-40/003/2018-3 от 13.09.2018
</t>
  </si>
  <si>
    <t xml:space="preserve">№ 40:13:090704:232-40/003/2018-3 от 13.09.2018
</t>
  </si>
  <si>
    <t xml:space="preserve">№ 40:13:090705:96-40/003/2018-3 от 13.09.2018
</t>
  </si>
  <si>
    <t>Квартира
(спецфонд)</t>
  </si>
  <si>
    <t>протяж. 99,17 м
шириной 3,64
год постройки 1989</t>
  </si>
  <si>
    <t>1.4.190</t>
  </si>
  <si>
    <t xml:space="preserve">Калужская область, Малоярославецкий район, 
с. Санаторий Воробьево           </t>
  </si>
  <si>
    <t xml:space="preserve">40:13:110306:757
</t>
  </si>
  <si>
    <t>Категория земель: земли особо охраняемых территорий и объектов; разрешенное использование: 3.1 Коммунальное хозяйство</t>
  </si>
  <si>
    <t xml:space="preserve">№ 40:13:110306:757-40/003/2018-4 от 25.09.2018
</t>
  </si>
  <si>
    <t xml:space="preserve">п.3 ст. 3.1 Федерального закона "О введении в действие Земельного кодекса РФ" от 25.10.2001 
№137-ФЗ </t>
  </si>
  <si>
    <t xml:space="preserve">Расп. адм. МР "Малоярославецкий район" от 28.09.2018 №451-р
</t>
  </si>
  <si>
    <t xml:space="preserve">40:13:150703:19
</t>
  </si>
  <si>
    <t xml:space="preserve">40:13:150703:20
</t>
  </si>
  <si>
    <t xml:space="preserve">40:13:180301:113
</t>
  </si>
  <si>
    <t xml:space="preserve">40:13:090501:30
</t>
  </si>
  <si>
    <t>1.4.191</t>
  </si>
  <si>
    <t>1.4.192</t>
  </si>
  <si>
    <t>1.4.193</t>
  </si>
  <si>
    <t>1.4.194</t>
  </si>
  <si>
    <t xml:space="preserve">№ 40:13:090501:30-40/003/2018-2 от 03.09.2018
</t>
  </si>
  <si>
    <t xml:space="preserve">Расп. адм. МР "Малоярославецкий район" от 28.09.2018 №453-р
</t>
  </si>
  <si>
    <t xml:space="preserve">№ 40:13:150703:19-40/003/2017-3 от 26.12.2017
</t>
  </si>
  <si>
    <t xml:space="preserve">№ 40:13:150703:20-40/003/2017-3 от 26.12.2017
</t>
  </si>
  <si>
    <t xml:space="preserve">№ 40:13:180301:113-40/003/2018-3 от 25.04.2018
</t>
  </si>
  <si>
    <t>40:13:160107:106</t>
  </si>
  <si>
    <t xml:space="preserve">Калужская область,
 г. Малоярославец, 
ул. Карижская, около д.1       </t>
  </si>
  <si>
    <t>40:13:060104:364</t>
  </si>
  <si>
    <t>40:13:060104:358</t>
  </si>
  <si>
    <t>1.4.195</t>
  </si>
  <si>
    <t>1.4.196</t>
  </si>
  <si>
    <t>1.4.197</t>
  </si>
  <si>
    <t xml:space="preserve">№ 40:13:160107:106-40/003/2018-2 от 11.10.2018, доля в праве 1/2
</t>
  </si>
  <si>
    <t xml:space="preserve">№ 40:13:060104:364-40/003/2018-3 от 25.09.2018
</t>
  </si>
  <si>
    <t xml:space="preserve">№ 40:13:060104:358-40/003/2018-3 от 25.09.2018
</t>
  </si>
  <si>
    <t xml:space="preserve">Расп. адм. МР "Малоярославецкий район" от 22.10.2018 №481-р
</t>
  </si>
  <si>
    <t xml:space="preserve">Доля в праве 1/2 </t>
  </si>
  <si>
    <t xml:space="preserve">Калужская область, Малоярославецкий район, 
д. Авдотьино       </t>
  </si>
  <si>
    <t xml:space="preserve">Калужская область, Малоярославецкий район, 
с. Детчино, 
ул. Алпатова           </t>
  </si>
  <si>
    <t xml:space="preserve">Калужская область, Малоярославецкий район, 
д. Бабаево           </t>
  </si>
  <si>
    <t>1.3.167.</t>
  </si>
  <si>
    <t>1.3.168.</t>
  </si>
  <si>
    <t>1.3.169.</t>
  </si>
  <si>
    <t>1.3.170.</t>
  </si>
  <si>
    <t>1.3.171.</t>
  </si>
  <si>
    <t>Газопровод низкого давления</t>
  </si>
  <si>
    <t>Калужская область Малоярославецкий район
д. Усадье</t>
  </si>
  <si>
    <t>1.3.172.</t>
  </si>
  <si>
    <t xml:space="preserve">№ 40:13:000000:1579-40/003/2018-1 от 02.02.2018
</t>
  </si>
  <si>
    <t>40:13:031018:1186</t>
  </si>
  <si>
    <t>40:13:110306:781</t>
  </si>
  <si>
    <t>муниципальный 
контракт №0137300017517000038-0158227-02 от 10.07.2017 Расп. адм. МР "Малоярославецкий район"                                от 26.02.2018 № 82-р</t>
  </si>
  <si>
    <t xml:space="preserve"> Пост. адм. МР "Малоярославецкий район"                                от 01.11.2018 № 1199</t>
  </si>
  <si>
    <t>40:13:070905:274</t>
  </si>
  <si>
    <t>№ 40:13:070905:274-40/003/2018-1 от 02.02.2018</t>
  </si>
  <si>
    <t>Расп. адм. МР "Малоярославецкий район"№ 397-р от 05.09.2018</t>
  </si>
  <si>
    <t xml:space="preserve">№ 40:13:110306:781-40/003/2018-1 от 31.10.2018
</t>
  </si>
  <si>
    <t>инв. № 2                   кирпичное, нежилое, 
2 этажное, год ввода 1966</t>
  </si>
  <si>
    <t xml:space="preserve">договор аренды от 10.04.2018 № 27 УМП  "Малоярославец-стройзаказчик"
</t>
  </si>
  <si>
    <t>Договор аренды
от 27.07.2017 №215
УМП "Малоярославец-стройзаказчик"
(с10.08.2017 на 10 лет)</t>
  </si>
  <si>
    <t>Договор аренды
от 27.07.2017 №215
дата регистрации 10.08.2017</t>
  </si>
  <si>
    <t>№ 40:13:130706:113-40/003/2017-1 от 11.07.2017</t>
  </si>
  <si>
    <t>№ 40:13:130706:112-40/003/2017-1 от 11.07.2017</t>
  </si>
  <si>
    <t>№ 40:13:010802:108-40/003/2017-1 от 17.07.2017</t>
  </si>
  <si>
    <t>№ 40-40-13/011/2010-025
от 24.03.2010</t>
  </si>
  <si>
    <t>№ 40-01/13-14/2003-655 от 13.08.2003</t>
  </si>
  <si>
    <t>№ 40-01/13-18/2003-552 от 10.11.2003</t>
  </si>
  <si>
    <t>№ 40:13:130607:72-40/003/2017-2 от 01.12.2017</t>
  </si>
  <si>
    <t>2.2.678</t>
  </si>
  <si>
    <t>Калужская область
Малоярославецкий район
с. Головтеево</t>
  </si>
  <si>
    <t>Котел водагрейный 
КВГМ(У)-1,0 МВт
3 шт</t>
  </si>
  <si>
    <t>муниципальные контракты: №0137300017517000069-0158227-01 от 18.08.2017; №013730001751700089-0158227-01 от 26.09.2017; №0137300017517000092-0158227-02 от 13.10.2017</t>
  </si>
  <si>
    <t>Расп. адм. МР "Малоярославецкий район"                                 от 22.05.2018 №227-р;
Расп. адм. МР "Малоярославецкий район"                                 от 06.11.2018 №528-р;</t>
  </si>
  <si>
    <t>2.2.679</t>
  </si>
  <si>
    <t>2.2.680</t>
  </si>
  <si>
    <t>Газогорелочное устройство BaItum TBG 120MC, с газовой рамой ММ
3шт</t>
  </si>
  <si>
    <t>Регулирующий трехходовой клапан ТА СV316GG.DN80/PN16 с приводом</t>
  </si>
  <si>
    <t>40:13:170205:15</t>
  </si>
  <si>
    <t>1.4.198.</t>
  </si>
  <si>
    <t>40:13:020102:39</t>
  </si>
  <si>
    <t xml:space="preserve">Категория земель: земли сельскохозяйственного назначения, разрешенное использование: для сельскохозяйственного назначения
</t>
  </si>
  <si>
    <t>№ 40:13:020102:39-40/003/2018-2 от 14.11.2018</t>
  </si>
  <si>
    <t>Расп. адм. МР "Малоярославецкий район"                                от 23.11.2018 №561-р</t>
  </si>
  <si>
    <t>1.4.199.</t>
  </si>
  <si>
    <t xml:space="preserve"> 
Калужская область, Малоярославецкий район,        д. Дубровка, д.4</t>
  </si>
  <si>
    <t xml:space="preserve">
Калужская область, Малоярославецкий район,        д. Дубровка, д.4</t>
  </si>
  <si>
    <t>40:13:020102:40</t>
  </si>
  <si>
    <t>№ 40:13:020102:40-40/003/2018-2 от 14.11.2018</t>
  </si>
  <si>
    <t>1.4.200.</t>
  </si>
  <si>
    <t>40:13:020102:41</t>
  </si>
  <si>
    <t>№ 40:13:020102:41-40/003/2018-2 от 13.11.2018</t>
  </si>
  <si>
    <t>1.4.201.</t>
  </si>
  <si>
    <t xml:space="preserve">
Калужская область, Малоярославецкий район,        д. Бабичево</t>
  </si>
  <si>
    <t>40:13:100202:30</t>
  </si>
  <si>
    <t xml:space="preserve">Категория земель: земли сельскохозяйственного назначения, разрешенное использование: для ведения крестьянского (фермерского) хозяйства
</t>
  </si>
  <si>
    <t>№ 40:13:100202:30-40/003/2018-2 от 08.11.2018</t>
  </si>
  <si>
    <t>№ 40-40-13/006/2012-200
 от 02.03.2012</t>
  </si>
  <si>
    <t>доля в праве 1/2  у Беляковой Елены Николаевны</t>
  </si>
  <si>
    <t xml:space="preserve"> Расп. адм. МР "Малоярославецкий район"                                от 19.11.2018 № 1275-р</t>
  </si>
  <si>
    <t>Расп. адм. МР "Малоярославецкий район"                                от 23.11.2018 №1300р</t>
  </si>
  <si>
    <t xml:space="preserve">
Отдел образования Малоярославецкой районной администрации муниципального района "Малоярославецкий район" </t>
  </si>
  <si>
    <t>Наружная сеть канализации Компл.комп.застройка с.Кудиново</t>
  </si>
  <si>
    <t>Расп. адм. МР "Малоярославецкий район" от 02.03.2017 №46р, от 
10.12.2018 №585-р</t>
  </si>
  <si>
    <t xml:space="preserve"> Пост. адм. МР "Малоярославецкий район"                                от 12.12.2018 № 1393</t>
  </si>
  <si>
    <t>1.3.173.</t>
  </si>
  <si>
    <t>Сеть ГВС</t>
  </si>
  <si>
    <t>Калужская область Малоярославецкий район
с. Санаторий Воробьево</t>
  </si>
  <si>
    <t>40:13:110306:777</t>
  </si>
  <si>
    <t>договор безвозмездной передачи от 07.12.2018 №1
Пост. адм. МР "Малоярославецкий район"                                от 14.12.2018 № 1404</t>
  </si>
  <si>
    <t>1.3.174.</t>
  </si>
  <si>
    <t>40:13:110306:780</t>
  </si>
  <si>
    <t>1.3.175.</t>
  </si>
  <si>
    <t>40:13:110306:776</t>
  </si>
  <si>
    <t>1.3.176.</t>
  </si>
  <si>
    <t>40:13:110306:779</t>
  </si>
  <si>
    <t>Здание архива Малоярославецкого района</t>
  </si>
  <si>
    <t xml:space="preserve">Административное 
здание </t>
  </si>
  <si>
    <t>Расп. адм. МР "Малоярославецкий район"                                от 20.12.2018 № 604-р</t>
  </si>
  <si>
    <t>протяженность 986 м, газопровод высокого давления, ПГБ, газопровод низкого давления</t>
  </si>
  <si>
    <t>Расп. адм. МР "Малоярославецкий район"                                от 20.12.2018 № 603-р</t>
  </si>
  <si>
    <t>Расп. адм. МР "Малоярославецкий район"                                от 20.12.2018 № 602-р</t>
  </si>
  <si>
    <t>1.3.177.</t>
  </si>
  <si>
    <t>Калужская область Малоярославецкий район
д. Машкино</t>
  </si>
  <si>
    <t>40:13:000000:1661</t>
  </si>
  <si>
    <t>протяженность 2889 м, сооружение трубопроводного транспорта, год ввода - 2018</t>
  </si>
  <si>
    <t>Расп. адм. МР "Малоярославецкий район"                                от 20.12.2018 № 609-р</t>
  </si>
  <si>
    <t>Расп. адм. МР "Малоярославецкий район"                                от 25.12.2018 № 621-р</t>
  </si>
  <si>
    <t>Расп. адм. МР "Малоярославецкий район"                                от 25.12.2018 № 622-р</t>
  </si>
  <si>
    <t>Расп. адм. МР "Малоярославецкий район"                                от 25.12.2018 № 623-р</t>
  </si>
  <si>
    <t>40:13:031018:1039</t>
  </si>
  <si>
    <t>категория земель: земли населенных пунктов, разреш.использ: для обслуживания объектов недвижимости</t>
  </si>
  <si>
    <t xml:space="preserve">40:13:110306:777-40/003/2018-3 от 26.12.2018
</t>
  </si>
  <si>
    <t xml:space="preserve">40:13:110306:780-40/003/2018-2 от 26.12.2018
</t>
  </si>
  <si>
    <t xml:space="preserve">40:13:110306:776-40/003/2018-3 от 26.12.2018
</t>
  </si>
  <si>
    <t xml:space="preserve">40:13:110306:779-40/003/2018-3 от 26.12.2018
</t>
  </si>
  <si>
    <t>1.4.202.</t>
  </si>
  <si>
    <t>40:13:031018:1205</t>
  </si>
  <si>
    <t>категория земель: земли населенных пунктов, разреш.использ: для объектов общественно-делового значения</t>
  </si>
  <si>
    <t xml:space="preserve">№ 40:13:031018:1205-40/003/2018-1
</t>
  </si>
  <si>
    <t>Расп. адм. МР "Малоярославецкий район"                                от 28.12.2018 №629-р</t>
  </si>
  <si>
    <t>1.4.203.</t>
  </si>
  <si>
    <t xml:space="preserve">№ 40:13:031018:1039-40/003/2018-1
</t>
  </si>
  <si>
    <t>1.3.178.</t>
  </si>
  <si>
    <t>Стадион</t>
  </si>
  <si>
    <t>Калужская область, 
г. Малоярославец,
ул. Российских Газовиков, д.1</t>
  </si>
  <si>
    <t>40:13:030904:886</t>
  </si>
  <si>
    <t>сооружение спортивно - оздоровительное, 
год ввода - 1996</t>
  </si>
  <si>
    <t xml:space="preserve">Решение Малоярославецкого Районного Собрания депутатов МР "Малоярославецкий район" от 19.12.2018 №90 </t>
  </si>
  <si>
    <t>1.3.179.</t>
  </si>
  <si>
    <t>Хоккейный корт</t>
  </si>
  <si>
    <t>40:13:030904:887</t>
  </si>
  <si>
    <t xml:space="preserve">Приказ МЭР от 17.11.2017 
№ 1409-п </t>
  </si>
  <si>
    <t xml:space="preserve">Пост. адм. МР "Малоярославецкий район"                                 от 29.12.2018 №1548
</t>
  </si>
  <si>
    <t>2.2.683</t>
  </si>
  <si>
    <t>Тренажер Вертикальная тяга
 LК-9815</t>
  </si>
  <si>
    <t>г. Калуга
ул. Никитина, д.70б</t>
  </si>
  <si>
    <t>муниципальный контракт от 16.09.2014 №0137300017514000201-0158227-01,  разрешения на ввод объекта в эксплуатацию  №RU40521314-70 от 25.11.2014</t>
  </si>
  <si>
    <t xml:space="preserve">ммуниципальный контракт №0137300017515000076-0158227-02 от 06.11.2015,  разрешения на ввод объекта в эксплуатацию  №RU40521305-88-2016 от 20.12.2016 </t>
  </si>
  <si>
    <t xml:space="preserve">муниципальный контракт №0137300017513000015-0158227-01 от 05.06.2013,  Разрешение на ввод объекта в эксплуатацию  №RU40521317-43 от 20.12.2013 </t>
  </si>
  <si>
    <t xml:space="preserve">ммуниципальный контракт      №0137300017518000055-0158227-02 от 21.05.2018, Разрешение на ввод объекта в эксплуатации от 06.12.2018 № RU40521315-53-2018 </t>
  </si>
  <si>
    <t>№ 40:13:030904:886-40/003/2019-1 от 16.01.2019</t>
  </si>
  <si>
    <t>№ 40:13:030904:887-40/003/2019-1 от 16.01.2019</t>
  </si>
  <si>
    <t>Приказ МЭР 
от 26.12.2017 № 1620-п, решение Малоярославец. Район. собрания депутатов от 22.11.2017 № 61</t>
  </si>
  <si>
    <t>№ 40:13:031002:1-40/003/2018-2 от 04.12.2018</t>
  </si>
  <si>
    <t>Пост. адм. МР "Малоярославецкий район"                                от 27.12.2018 № 1508</t>
  </si>
  <si>
    <t xml:space="preserve">Пост. адм. МР "Малоярославецкий район" от 06.12.2018 №1363                         </t>
  </si>
  <si>
    <t xml:space="preserve">Пост. адм. МР "Малоярославецкий район" от 06.12.2018 №1364              </t>
  </si>
  <si>
    <t>40:13:010810:413</t>
  </si>
  <si>
    <t xml:space="preserve">Сети телефонизации (комплексная компактная застройка и благоустройство 
с. Кудиново </t>
  </si>
  <si>
    <t>1.3.180.</t>
  </si>
  <si>
    <t xml:space="preserve">Калужская область, Малоярославецкий район, 
с. Кудиново      </t>
  </si>
  <si>
    <t>Протяженность 1459м,
назначение - 7.8.Сооружения связи, 
год ввода - 2015</t>
  </si>
  <si>
    <t xml:space="preserve">  Административное 
здание</t>
  </si>
  <si>
    <t>1.3.181.</t>
  </si>
  <si>
    <r>
      <t xml:space="preserve">Заведующая отделом образования </t>
    </r>
    <r>
      <rPr>
        <b/>
        <i/>
        <u/>
        <sz val="8"/>
        <color indexed="8"/>
        <rFont val="Times New Roman"/>
        <family val="1"/>
        <charset val="204"/>
      </rPr>
      <t xml:space="preserve">Медова Юлия Викторовна  </t>
    </r>
    <r>
      <rPr>
        <b/>
        <sz val="8"/>
        <color indexed="8"/>
        <rFont val="Times New Roman"/>
        <family val="1"/>
        <charset val="204"/>
      </rPr>
      <t>rоnomaloyar@yandex.ru  
(2-16-28) 21597</t>
    </r>
  </si>
  <si>
    <t>Водопровод
д. Михеево</t>
  </si>
  <si>
    <t xml:space="preserve">Муниципальный контракт  от 17.06.2013, Разрешение на ввод объекта в эксплуатации от 12.02.2015 № RU40521308-11 </t>
  </si>
  <si>
    <t>2.2.697.</t>
  </si>
  <si>
    <t>Метеоплощадка</t>
  </si>
  <si>
    <t>инв. № 00000000530 комплекс состоящий из: солнечные часы: метеобудка с подиумом; термометр; барометр; флюгер; ветровой рукав; кормушка для птиц; осадкомер; ловец облаков</t>
  </si>
  <si>
    <t>договор дарения от 10.01.2018</t>
  </si>
  <si>
    <t>категория земель: земли сельско-хозяйственного назначения, разрешенное использование: для сельско-хозяйственного производства</t>
  </si>
  <si>
    <t>категория земель: земли населенных пунктов, разрешенное использование: для ведения личного подсобного хозяйства</t>
  </si>
  <si>
    <t xml:space="preserve"> Категория земель: земли населенных пунктов, разрешенное использование: многоэтажная жилая застройка (высотная застройка)</t>
  </si>
  <si>
    <t>Категория земель: земли сельскохозяйственного назначения, разрешенное использование: земельные участки (территории) общего пользования</t>
  </si>
  <si>
    <t>Категория земель: земли сельскохозяйственного назначения, разрешенное использование: для сельскохозяйственного назначения</t>
  </si>
  <si>
    <t>Категория земель: земли населенных пунктов, 
разреш.использ: отдельно стоящие жилые дома с кол-вом этажей не более чем 3, предназначенных для проживания одной семьи</t>
  </si>
  <si>
    <t>Категория земель: земли населенных пунктов, 
разреш.использ: земельные участки (территории) общего пользования</t>
  </si>
  <si>
    <t>Категория земель: земли населенных пунктов, разреш.использ: земельные участки (территории) общего пользования</t>
  </si>
  <si>
    <t>Категория земель: земли населенных пунктов, разреш.использ: для объектов жилой застройки</t>
  </si>
  <si>
    <t>Категория земель: земли населенных пунктов, разреш.использ:для общественно-деловых целей</t>
  </si>
  <si>
    <t>Категория земель: земли 
пром-ти, энергетики, 
транспорта, связи, радиовещания, телевидения,
информатики, разрешен.использ:
для ведения сельскохоз. произ-ва</t>
  </si>
  <si>
    <t>Категория земель: земли населенных пунктов, разреш.использ:для обслуживания и эксплуатации оголовка канализационных сетей</t>
  </si>
  <si>
    <t>Категория земель: земли промышленности,
энергетики, 
транспорта, связи, радиовещания, телевидения,
информатики, разрешен.использ:для организации производства</t>
  </si>
  <si>
    <t>Категория земель: земли промышленности,
энергетики, 
транспорта, связи, радиовещания, телевидения,
информатики, разрешен. использ: для стр-ва высокотехнологичного произ-го комплекса по переработке молока</t>
  </si>
  <si>
    <t>Категория земель: земли населенных пунктов, разреш.использ: для обслуживания и эксплуатации очистных сооружений</t>
  </si>
  <si>
    <t>Категория земель: земли сельскохозяйственного назначения, для эксплуатации гидротехнического сооружения</t>
  </si>
  <si>
    <t xml:space="preserve">Категория земель: земли населенных пунктов, разреш.использ: для эксплуатации объекта недвижимости 
(баня Прудки) </t>
  </si>
  <si>
    <t>Категория земель: земли
 населенных пунктов, разреш. использ: 
для ведения личного подсобного хоз-ва</t>
  </si>
  <si>
    <t>Категория земель: земли населенных пунктов,
разреш.использ:для обслуживания и эксплуатации котельной (40:13:100403:176)</t>
  </si>
  <si>
    <t>Категория земель: земли населенных пунктов,
разреш.использ: для обслуживания и эксплуатации котельной (40:13:140703:235)</t>
  </si>
  <si>
    <t>Категория земель: земли населенных пунктов, разреш. использ: для обслуживания и эксплуатации оголовка канализационных  сетей</t>
  </si>
  <si>
    <t>Категория земель: земли сельскохозяйственного назначения, разреш.использ: для обслуживания и экслуатации котельной</t>
  </si>
  <si>
    <t>Категория земель: земли пром-ти, энергетики, транспорта, связи, радиовещания,
разреш.использ: для эксплуатации сооружения ГРС</t>
  </si>
  <si>
    <t>Категория земель: земли населенных пунктов,
разреш.использ:для обслуживания и эксплуатации оголовка канализационных  сетей</t>
  </si>
  <si>
    <t>Категория земель: земли населенных пунктов,
разреш.использ:для обслуживания и эксплуатации оголовка очистных сооружений</t>
  </si>
  <si>
    <t>Категория земель: земли населенных пунктов,
разреш.использ:для обслуживания и эксплуатации котельной</t>
  </si>
  <si>
    <t>Категория земель: земли населенных пунктов,
разреш.использ:для содержания бытового помещения</t>
  </si>
  <si>
    <t>Категория земель: земли населенных пунктов,
разреш.использ:для обслуживания и эксплуатации объекта теплообеспечения ГВС</t>
  </si>
  <si>
    <t>Категория земель: земли населенных пунктов,
разреш.использ:для обслуживания и эксплуатации  оголовка канализационной трубы очистных сооружений</t>
  </si>
  <si>
    <t>Категория земель: земли промышленности,
энергетики, 
транспорта,связи,радиовещания,телевидения,
информатики, разрешен.использ:для разработки карьера по добыче стр-ного песка</t>
  </si>
  <si>
    <t xml:space="preserve">Категория земель: земли населенных пунктов,
разрешен.использ:для обслуживания и эксплуатации оголовка очистных сооружений </t>
  </si>
  <si>
    <t>Категория земель: земли населенных пунктов,
разрешен.использ:для обслуживания и эксплуатации котельной (40:13:080604:25)</t>
  </si>
  <si>
    <t>Категория земель: земли населенных пунктов,
разрешен.использ: для эксплуатации администрацивного здания</t>
  </si>
  <si>
    <t xml:space="preserve">Категория земель: земли 
населенных пунктов,
вид разрешенного использования земельного участка: земельные участки (территории) общего пользования </t>
  </si>
  <si>
    <t>Категория земель: земли
 населенных пунктов, разреш.использование: обслуживание и эксплуатация здания школы</t>
  </si>
  <si>
    <t>Категория земель: земли населенных 
пунктов, вид разрешенного использования: земельные участки (территории) общего пользования</t>
  </si>
  <si>
    <t>Категория земель:                   земли населенных пунктов, 
вид разрешенного использования: детские дошкольные учреждения, средние общеобразовательные учреждения (школы)</t>
  </si>
  <si>
    <t>Категория земель: земли населенных пунктов, 
вид разрешенного использования: для  жилищного строительства</t>
  </si>
  <si>
    <t>Категория земель: земли населенных пунктов, 
вид разрешенного использования: производственные пред-тия, произ-ные базы строительных.транспор. и других пред-тий"</t>
  </si>
  <si>
    <t>Категория земель: 
земли населенных пунктов, вид разрешенного использования: земельные участки (территории) общего пользования</t>
  </si>
  <si>
    <t>Категория земель: земли промышленности,
энергетики, 
транспорта,связи,радиовещания,телевидения,
информатики, разрешен.использ:для стр-ва полигона твердо-бытовых отходов</t>
  </si>
  <si>
    <t>Категория земель: земли населенных пунктов, разрешенное использование: для размещения объектов дошкольного, начального, общего и среднего (полного) общего образования</t>
  </si>
  <si>
    <t>Категория земель: земли населенных пунктов, разрешенное использование: для размещения объектов дошкольного, начального, общего и среднего (полного) образования</t>
  </si>
  <si>
    <t>Категория земель: земли сельскохозяйственного назначения, разрешенное использование: садоводство</t>
  </si>
  <si>
    <t>Категория земель: земли сельскохозяйственного назначения, разрешенное использование: для ведения гражданами садоводства и огородничества</t>
  </si>
  <si>
    <t>Категория земель:                  земли населенных пунктов, разрешенное использование: для обслуживания административного здания</t>
  </si>
  <si>
    <t>Категория земель:                земли населенных пунктов, разрешенное использование: для ведения личного подсобного хозяйства</t>
  </si>
  <si>
    <t>Категория земель:                 земли населенных пунктов, разрешенное использование: КНС, распределительные подстанции, трансформаторные подстанции, ГРП, котельные небольшой мощности</t>
  </si>
  <si>
    <t>Категория земель:                земли населенных пунктов, разрешенное использование: коммунальное обслуживание (для обслуживания и эксплуатации здания котельной)</t>
  </si>
  <si>
    <t>Категория земель:              земли населенных пунктов, разрешенное использование: юридические консультации, агентства недвижимости, рекламные агентства, административные здания и офисы</t>
  </si>
  <si>
    <t>Категория земель: земли нселенных пунктов, разрешенное использование: коммунальное обслуживание (объект 40:13:180417:131)</t>
  </si>
  <si>
    <t>Категория земель: земли населенных пунктов, разрешенное использование: для обслуживания и эксплуатации административного здания</t>
  </si>
  <si>
    <t>Категория земель:  земли населенных пунктов,
 разреш.использ: обслуживание административного здания</t>
  </si>
  <si>
    <t>Категория земель: земли населенных пунктов,
вид использования: для эксплуатации центральной котельной</t>
  </si>
  <si>
    <t>Категория земель: 
 земли населенных пунктов,  разреш.использ.: для производственных целей</t>
  </si>
  <si>
    <t xml:space="preserve">    Категория земель: населенных пунктов; разрешенное использование: образование и просвещение</t>
  </si>
  <si>
    <t>Категория земель:                    земли населенных пунктов, разрешенное использование:  дошкольное, начальное и среднее общее образование</t>
  </si>
  <si>
    <t>Категория земель:                  земли населенных пунктов, разрешенное использование:  дошкольное, начальное и среднее общее образование</t>
  </si>
  <si>
    <t>Категория земель:                земли населенных пунктов, для эксплуатации и обслуживания спортивного зала</t>
  </si>
  <si>
    <t>Категория земель:    
  земли населенных пунктов; для эксплуатации территории</t>
  </si>
  <si>
    <t>Категория земель:                  земли населенных пунктов, для эксплуатации и обслуживания спортивного зала</t>
  </si>
  <si>
    <t xml:space="preserve">Категория земель:                    земли населенных пунктов, разрешенное использоние: дошкольное, начальное и среднее общее образование
</t>
  </si>
  <si>
    <t xml:space="preserve">Категория земель:                  земли населенных пунктов;  разрешенное использование: для осуществления деятельности дошкольного учреждения
</t>
  </si>
  <si>
    <t>Категория земель:                    земли населенных пунктов, разрешенное использоние: для обслуживания и эксплуатации здания детского сада</t>
  </si>
  <si>
    <t xml:space="preserve">Категория земель:                земли населенных пунктов, разрешенное использоние: дошкольное, начальное и среднее общее образование
</t>
  </si>
  <si>
    <t xml:space="preserve">Категория земель:               земли населенных пунктов, разрешенное использоние: дошкольное, начальное и среднее общее образование, код 3.5.1
</t>
  </si>
  <si>
    <t>Категория земель: земли населенных пунктов; 
разреш.использ: дошкольное, начальное и среднее общее образование</t>
  </si>
  <si>
    <t xml:space="preserve">    Категория земель: земли населенных пунктов; 
разреш.использ: детские дошкольные учреждения, средние общеобразовательные учреждения (школы)</t>
  </si>
  <si>
    <t>Категория земель: земли населенных пунктов; 
разреш.использ:  дошкольное, начальное и среднее общее образование</t>
  </si>
  <si>
    <t>Категория земель: 
земли населенных пунктов; 
разреш.использ:  дошкольное, начальное и среднее общее образование</t>
  </si>
  <si>
    <t>Категория земель: 
 земли населенных пунктов, разрешенное использование: дошкольное, начальное и среднее общее образование</t>
  </si>
  <si>
    <t xml:space="preserve">Категория земель:                     земли населенных пунктов, разрешенное использование: для Панской школы
</t>
  </si>
  <si>
    <t>Категория земель: 
 земли населенных пунктов, разрешенное использование: для эксплуатации школы</t>
  </si>
  <si>
    <t>Категория земель:                    земли населенных пунктов, разрешенное использование: дошкольное, начальное и среднее общее образование</t>
  </si>
  <si>
    <t>Категория земель:                земли населенных пунктов, разрешенное использование: дошкольное, начальное и среднее общее образование</t>
  </si>
  <si>
    <t xml:space="preserve"> Категория земель:                  земли населенных пунктов, разрешенное использование: дошкольное, начальное и среднее общее образование</t>
  </si>
  <si>
    <t xml:space="preserve"> Категория земель:              земли населенных пунктов, разрешенное использование: дошкольное, начальное и среднее общее образование</t>
  </si>
  <si>
    <t>Категория земель:                   земли населенных пунктов, разрешенное использование: дошкольное, начальное и среднее общее образование</t>
  </si>
  <si>
    <t xml:space="preserve"> Категория земель:                   земли населенных пунктов, разрешенное использование: дошкольное, начальное и среднее общее образование</t>
  </si>
  <si>
    <t>Категория земель:              земли населенных пунктов, разрешенное использование: дошкольное, начальное и среднее общее образование</t>
  </si>
  <si>
    <t>Категория земель:                   земли населенных пунктов, разрешенное использование: дошкольное, начальное и среднее общее образование, код 3.5.1</t>
  </si>
  <si>
    <t xml:space="preserve">Категория земель:                  земли населенных пунктов, разрешенное использование:  дошкольное, начальное и среднее общее образование, код 3.5.1
</t>
  </si>
  <si>
    <t>Категория земель:                 земли населенных пунктов, разрешенное использование: образование и просвещение</t>
  </si>
  <si>
    <t xml:space="preserve">Категория земель:                 земли населенных пунктов, разрешенное использование: для обслуживание административного здания                 </t>
  </si>
  <si>
    <t>протяженность
5 259 п.м.
(в т.ч. высокого давления-437п.м; низкого давления - 4791п.м.; ПГБ-13-2НВУ1 с двумя линиями редуцирования - 30,7 п.м)</t>
  </si>
  <si>
    <t>249087
Калужская обл. Малоярославецкий район 
п. Юбилейный</t>
  </si>
  <si>
    <t>Газопровод  низкого давления от ГРПШ по улицам:
- п/этиленовый (подземный) 2 936,12 п.м.
Ввод объекта в эксплуатацию 02.11.2012</t>
  </si>
  <si>
    <t>Калужская область,
Малоярославецкий район,
д. Рябцево, ул. Старая, 
д.15, кв.1</t>
  </si>
  <si>
    <t>Калужская область,
Малоярославецкий район,
д. Рябцево, ул. Старая, 
д.11, кв.3</t>
  </si>
  <si>
    <t>Калужская область,
Малоярославецкий район,
д. Рябцево, ул. Старая, 
д.11, кв.2</t>
  </si>
  <si>
    <t>Калужская область,
Малоярославецкий район,
д. Рябцево, ул. Старая, 
д.11, кв.1</t>
  </si>
  <si>
    <t>Калужская область,
Малоярославецкий район,
д. Косилово, 
ул. Центральная, 
д.1, кв.2</t>
  </si>
  <si>
    <t>Калужская область,
Малоярославецкий район,
д. Рябцево, ул. Школьная, 
д.9, кв.7</t>
  </si>
  <si>
    <t>Калужская область,
Малоярославецкий район,
д. Рябцево, ул. Школьная, 
д.7, кв.16</t>
  </si>
  <si>
    <t>Калужская область,
Малоярославецкий район,
д. Рябцево, ул. Школьная, 
д.7, кв.15</t>
  </si>
  <si>
    <t>Калужская область,
Малоярославецкий район,
д. Рябцево, ул. Школьная, 
д.7, кв.6</t>
  </si>
  <si>
    <t>Калужская область,
Малоярославецкий район,
д. Рябцево, ул. Школьная, 
д.7, кв.1</t>
  </si>
  <si>
    <t>Калужская область,
Малоярославецкий район,
д. Рябцево, ул. Школьная, 
д.5, кв.10</t>
  </si>
  <si>
    <t>249076
Калужская область
Малоярославецкий район
с. Головтеево, 
ул. Звездная, д.7, кв.43</t>
  </si>
  <si>
    <t>249076
Калужская область
Малоярославецкий район
с. Головтеево, 
ул. Звездная, д.7, кв.31</t>
  </si>
  <si>
    <t>249076
Калужская область
Малоярославецкий район
с. Головтеево, 
ул. Звездная, д.7, кв.52</t>
  </si>
  <si>
    <t>249076
Калужская область
Малоярославецкий район
с. Головтеево, 
ул. Зеленая, д.9, кв.5</t>
  </si>
  <si>
    <t>249083
Калужская область
Малоярославецкий район
д. Прудки, ул. Старо-Калужская, д.12, кв.1</t>
  </si>
  <si>
    <t>249083
Калужская область
Малоярославецкий район
д. Голухино, ул. Центральная, д.11, кв.1</t>
  </si>
  <si>
    <t>249083
Калужская область
Малоярославецкий район
д. Голухино, ул. Центральная, д.1, кв.2</t>
  </si>
  <si>
    <t>249081
Калужская область
Малоярославецкий район
д. Березовка, ул. Центральная, д.8, кв.1</t>
  </si>
  <si>
    <t>249081
Калужская область
Малоярославецкий район
д. Березовка, ул. Центральная, д.8, кв.3</t>
  </si>
  <si>
    <t>249081
Калужская область
Малоярославецкий район
д. Березовка, ул. Центральная, д.8, кв.13</t>
  </si>
  <si>
    <t>249081
Калужская область
Малоярославецкий район
д. Березовка, ул. Центральная, д.10, кв.6</t>
  </si>
  <si>
    <t>249081
Калужская область
Малоярославецкий район
д. Березовка, ул. Центральная, д.10, кв.13</t>
  </si>
  <si>
    <t>249081
Калужская область
Малоярославецкий район
д. Березовка, ул. Центральная, д.10, кв.16</t>
  </si>
  <si>
    <t>249081
Калужская область
Малоярославецкий район
д. Березовка, ул. Центральная, д.12, кв.8</t>
  </si>
  <si>
    <t>249081
Калужская область
Малоярославецкий район
д. Березовка, ул. Центральная, д.12, кв.10</t>
  </si>
  <si>
    <t>249081
Калужская область
Малоярославецкий район
д. Березовка, ул. Центральная, д.22, кв.1</t>
  </si>
  <si>
    <t>249081
Калужская область
Малоярославецкий район
д. Березовка, ул. Молодежная, д.15, кв.1</t>
  </si>
  <si>
    <t>249081
Калужская область
Малоярославецкий район
д. Березовка, ул. Молодежная, д.8, кв.1</t>
  </si>
  <si>
    <t>249052
Калужская область
Малоярославецкий район
с. Оболенское, 
ул. Центральная, д.6, кв.3</t>
  </si>
  <si>
    <t>249052
Калужская область
Малоярославецкий район
с. Оболенское, ул. Железнодорожная, д.1А, кв.1</t>
  </si>
  <si>
    <t>249052
Калужская область
Малоярославецкий район
с. Оболенское,
 ул. Железнодорожная, 
д.1А, кв.28</t>
  </si>
  <si>
    <t>инв. № 1010200001, 1010200002, нежилое, каменное,
1954, 2 этажа, 
1976, 1 этажа,
2001, 5 этажей, подземное 1 этаж</t>
  </si>
  <si>
    <t>2.2.698.</t>
  </si>
  <si>
    <t xml:space="preserve">Стерилизатор паровой
 ВЕS-12l-B-LED
 </t>
  </si>
  <si>
    <t>инв. № 10104221080     лля учебных целей</t>
  </si>
  <si>
    <t>Автомобиль
москвич ИЖ-2715014-01</t>
  </si>
  <si>
    <t xml:space="preserve">LADA SAMARA ВАЗ-211440
</t>
  </si>
  <si>
    <t>Автомобиль УАЗ-2206</t>
  </si>
  <si>
    <t>Автобус ПАЗ 423470</t>
  </si>
  <si>
    <t>Автобус ГАЗ-2217</t>
  </si>
  <si>
    <t>Автомобиль LADA 210740</t>
  </si>
  <si>
    <t>2.1.83.</t>
  </si>
  <si>
    <t>Автомобиль RENAVLT LOGAN</t>
  </si>
  <si>
    <t xml:space="preserve"> VIN: Х7L4SRМА461627350,
 год выпуска - 2018,
 цвет кузова - белый, тип двигателя - бензиновый
</t>
  </si>
  <si>
    <t>ПТС 77 ОУ 560458
от 18.10.2018</t>
  </si>
  <si>
    <t>Гражданско-правовой договор № 0537600005918000008-0836105-01 от 22.10.2018</t>
  </si>
  <si>
    <t>249054               
Калужская область, Малоярославецкий р-он, 
с. Санаторий "Воробьево", 
ул.Санаторная, д.9</t>
  </si>
  <si>
    <t>Сооружение плотины (ГТС)</t>
  </si>
  <si>
    <t>УМП "Малоярославец стройзаказчик"</t>
  </si>
  <si>
    <t>1.3.182.</t>
  </si>
  <si>
    <t xml:space="preserve">Газификация
с. Кудиново </t>
  </si>
  <si>
    <t xml:space="preserve"> год ввода 2018 </t>
  </si>
  <si>
    <t xml:space="preserve"> Разрешение на ввод объекта в эксплуатации от 30.12.2015 № RU10521308-73-2015</t>
  </si>
  <si>
    <t>1.3.183.</t>
  </si>
  <si>
    <t>249052, 
Калужская обл., Малоярославецкий р-н, 
с.Спас-Загорье</t>
  </si>
  <si>
    <t>2.1.84.</t>
  </si>
  <si>
    <t>Автомобиль KIA BD (CERATO, FORTE)</t>
  </si>
  <si>
    <t>год выпуска 2016, 
VIN: Z6FDXXEEСDGR12190</t>
  </si>
  <si>
    <t xml:space="preserve"> VIN: ХWEFC41CBK0001667,
 год выпуска - 2018,
 цвет кузова - черный, тип двигателя - бензиновый
</t>
  </si>
  <si>
    <t>ПТС 39 ОХ 440772
от 29.08.2018</t>
  </si>
  <si>
    <t>муниципальный контракт №0137300017518000190-0158227-01 от 11.12.2018</t>
  </si>
  <si>
    <t>Расп. адм. МР "Малоярославецкий район"№ 627-р от 27.12.2018</t>
  </si>
  <si>
    <t>2.1.85.</t>
  </si>
  <si>
    <t>Автомобиль 
HYUNDAI SOLARIS</t>
  </si>
  <si>
    <t xml:space="preserve"> VIN: Z94K241CAKR137150,
 год выпуска - 2018,
 цвет кузова - серебристый, тип двигателя - бензиновый
</t>
  </si>
  <si>
    <t>ПТС 78РВ 259442
от 14.12.2018</t>
  </si>
  <si>
    <t>муниципальный контракт №0137300017518000210-0158227-01 от 22.12.2018</t>
  </si>
  <si>
    <t>2.1.86.</t>
  </si>
  <si>
    <t>2.2.699.</t>
  </si>
  <si>
    <t xml:space="preserve">Сервер Сервер 
sS9000/pro2U:Xeon E5-2630V4/ 4 x 8 Гб SSD/ DVDRW/ Windows Server 2012 Standard
</t>
  </si>
  <si>
    <t xml:space="preserve">инв. № ВА0000002096 </t>
  </si>
  <si>
    <t xml:space="preserve">договор пожертвования №1 от 25.02.2018 </t>
  </si>
  <si>
    <t xml:space="preserve">Расп. адм. МР "Малоярославецкий район"                                 от 18.04.2018 №162-р
</t>
  </si>
  <si>
    <t>Автомобиль 
RENAULT DUSTER</t>
  </si>
  <si>
    <t xml:space="preserve"> VIN: Х7LHSRHGN59867497,
 год выпуска - 2018,
 цвет кузова - белый, тип двигателя - бензиновый
</t>
  </si>
  <si>
    <t>ПТС 77 ОТ 739151 от 26.02.2018</t>
  </si>
  <si>
    <t>муниципальный контракт № 0137300017518000031-0158227-01 от 04.04.2018</t>
  </si>
  <si>
    <t>2.1.87.</t>
  </si>
  <si>
    <t>ПТС 63 ОХ 95099  от 16.11.2018</t>
  </si>
  <si>
    <t xml:space="preserve">VIN:
X9L212300J0671886,
цвет кузова: темный серо-зеленый металлик,
тип двигателя: бензиновый,
год выпуска – 2018
</t>
  </si>
  <si>
    <t xml:space="preserve">Автомобиль
Chevrolet Niva,
212300-55
</t>
  </si>
  <si>
    <t>муниципальный контракт № 0137300017518000209-0158227-01 от 28.12.2018</t>
  </si>
  <si>
    <t>2.2.700.</t>
  </si>
  <si>
    <t xml:space="preserve">Компьютер в сборе PowerCool PC11500+видеокарта 2018 год
</t>
  </si>
  <si>
    <t>муниципальный контракт 0137300017518000016-0158227-01 от 27.03.2018</t>
  </si>
  <si>
    <t>2.2.701.</t>
  </si>
  <si>
    <t>Сервер - Компьютер в сборе INTEL</t>
  </si>
  <si>
    <t>муниципальный контракт 01373000175170000260 от 11.05.2017</t>
  </si>
  <si>
    <t xml:space="preserve">инв. № ВА0000002087 </t>
  </si>
  <si>
    <t xml:space="preserve">инв. № ВА0000001955 </t>
  </si>
  <si>
    <t>2.2.653.</t>
  </si>
  <si>
    <t>МКУ "ЕДДС МР "Малоярославецкий район"</t>
  </si>
  <si>
    <t xml:space="preserve">
ПАК Система - 112 ЕДДС</t>
  </si>
  <si>
    <t>Калужская обл.
г. Малоярославец, ул.Московская. д.7.</t>
  </si>
  <si>
    <t>Протокол от 28.09.2018</t>
  </si>
  <si>
    <t>2.2.703.</t>
  </si>
  <si>
    <t>Мультимедийное
 оборудование</t>
  </si>
  <si>
    <t>инв. № 150220180395
    год приобретения 
2018</t>
  </si>
  <si>
    <t>Договор №1 от 09.02.2018 ИП Викарчук П.А.
Тов.накладная №3
от 15.02.2018</t>
  </si>
  <si>
    <t xml:space="preserve">Расп. адм. МР "Малоярославецкий район" от 25.02.2016 №78р       </t>
  </si>
  <si>
    <t xml:space="preserve">№ 40:13:010810:413-40/003/2019-1 от 04.02.2019
</t>
  </si>
  <si>
    <t>2.2.704.</t>
  </si>
  <si>
    <t>Горка уличная 
Окошко</t>
  </si>
  <si>
    <t xml:space="preserve">инв. № 0919000000950  ввод в эксплуатацию 13.03.2018 г. </t>
  </si>
  <si>
    <t>договор поставки оборудования № 2018Э-217 от 13.03.2018</t>
  </si>
  <si>
    <t>№7 от 27.06.2011</t>
  </si>
  <si>
    <t>2.2.705.</t>
  </si>
  <si>
    <t>Турникет</t>
  </si>
  <si>
    <t>инв. № 10124403092019</t>
  </si>
  <si>
    <t xml:space="preserve">договор № 211 поставки товара от 27.08.2018 </t>
  </si>
  <si>
    <t>2.2.706.</t>
  </si>
  <si>
    <t>инв. № 10124403092018</t>
  </si>
  <si>
    <t>Категория земель: земли особо охраняемых территорий и объектов, разреш.использ:
историческая</t>
  </si>
  <si>
    <t>2.2.707.</t>
  </si>
  <si>
    <t>Активный сабвуфер 
PROEL SW115A</t>
  </si>
  <si>
    <t xml:space="preserve">инв. №   100000000000565     
  год изготовления 2017 г.
</t>
  </si>
  <si>
    <t>2.2.708.</t>
  </si>
  <si>
    <t>Цифровой пианино с банкеткой Kurzweil MP120SM</t>
  </si>
  <si>
    <t>249080
 Калужская обл. Малоярославецкий район с. Детчино, ул.Советская, д. 6</t>
  </si>
  <si>
    <t xml:space="preserve">инв. №   10134105201800001   выпуск 2018 г.
</t>
  </si>
  <si>
    <t>2.2.709.</t>
  </si>
  <si>
    <t>Баян "Юпитер 2 Д"</t>
  </si>
  <si>
    <t>2.2.710.</t>
  </si>
  <si>
    <t>Аккордеон "Юпитер 7/8"</t>
  </si>
  <si>
    <t xml:space="preserve">инв. №   110000000000070   выпуск 2018 г.
</t>
  </si>
  <si>
    <t xml:space="preserve">инв. №   110000000000071   выпуск 2018 г.
</t>
  </si>
  <si>
    <t>2.2.711.</t>
  </si>
  <si>
    <t>Домра малая 1 категории</t>
  </si>
  <si>
    <t xml:space="preserve">инв. №   110000000000061     выпуск 2018 г.
</t>
  </si>
  <si>
    <t>2.2.712.</t>
  </si>
  <si>
    <t>Балалайка прима высшей категории</t>
  </si>
  <si>
    <t xml:space="preserve">инв. №   110000000000062     выпуск 2018 г.
</t>
  </si>
  <si>
    <t>2.2.713.</t>
  </si>
  <si>
    <t xml:space="preserve">инв. №   110000000000063    выпуск 2018 г.
</t>
  </si>
  <si>
    <t>2.2.714.</t>
  </si>
  <si>
    <t>Аккордеон Weitmeister Topas III 96|37-ВК</t>
  </si>
  <si>
    <t>2.2.715.</t>
  </si>
  <si>
    <t xml:space="preserve">инв. №   000000000000959  
выпуск 2018 г.
</t>
  </si>
  <si>
    <t>2.2.716.</t>
  </si>
  <si>
    <t>Альт Eb 313 BN 3-х вентильный</t>
  </si>
  <si>
    <t xml:space="preserve">инв. №   000000000000971 
выпуск 2018 г.
</t>
  </si>
  <si>
    <t>2.2.717.</t>
  </si>
  <si>
    <t xml:space="preserve">инв. №   000000000000972
выпуск 2018 г.
</t>
  </si>
  <si>
    <t>2.2.718.</t>
  </si>
  <si>
    <t>Тенор Вb 314 BN 3x вентильный</t>
  </si>
  <si>
    <t xml:space="preserve">инв. №   000000000000975
выпуск 2018 г.
</t>
  </si>
  <si>
    <t xml:space="preserve">инв. №   000000000000974
выпуск 2018 г.
</t>
  </si>
  <si>
    <t>2.2.719.</t>
  </si>
  <si>
    <t>Баритон Вb Troyka BR-200N</t>
  </si>
  <si>
    <t>счет. № 117
от  31.03.2011
ООО "Профи СБ", акт приема-передачи №4 от 06.04.2018</t>
  </si>
  <si>
    <t>Муниципальное бюджетное учреждение дополнительного образования "Малоярославекая детская школа искусств"</t>
  </si>
  <si>
    <t>МБУ ДО "Малоярославецкая детская школа искусств"</t>
  </si>
  <si>
    <t>МБУ ДО
"Малоярославекая детская школа искусств"</t>
  </si>
  <si>
    <t xml:space="preserve">Муниципальное бюджетное учреждение культуры "Центр культуры и туризма Малоярославецкого района" </t>
  </si>
  <si>
    <t>МБУК "Центр КиТ"</t>
  </si>
  <si>
    <t>Муниципальное  казенное учреждение дполнительного образования "Малоярославецкая художественная школа имени А.Е.Куликова"</t>
  </si>
  <si>
    <t>Отдел культуры Малоярослвецкой районной адм. МР "Малоярославецкий район" муниципального района "</t>
  </si>
  <si>
    <t xml:space="preserve">Отдел культуры Малоярослвецкой районной адм. МР "Малоярославецкий район" муниципального района </t>
  </si>
  <si>
    <t>МКУ ДО "Малоярославецкая художественная школа имени А.Е.Куликова"</t>
  </si>
  <si>
    <t>Калужская область Малоярославецкий район
СП "Деревня Шумятино"
д. Чуркино</t>
  </si>
  <si>
    <t>40:13:000000:1675</t>
  </si>
  <si>
    <t>Калужская область Малоярославецкий район
СП "Деревня Прудки"
д. Прудки, ул. Луговая</t>
  </si>
  <si>
    <t>40:13:000000:1676</t>
  </si>
  <si>
    <t>протяженность 192 м, 
7.7. сооружения трудопроводного транспорта</t>
  </si>
  <si>
    <t>Распределительный газопровод низкого давления ул. Луговая 
д. Прудки СП "Деревня Прудки"</t>
  </si>
  <si>
    <t xml:space="preserve">Газопровод высокого давления, ПГБ, газопровод низкого давления 
</t>
  </si>
  <si>
    <t>Газопровод высокого давления, ПГБ, газопровод низкого давления
д. Чуркино СП "Деревня Шумятино"</t>
  </si>
  <si>
    <t>2.2.720.</t>
  </si>
  <si>
    <t>Кухонное оборудование 02.04.2018г.</t>
  </si>
  <si>
    <t>договор 18/р от 02.04.2010, Т/Н №117 от 08.05.2018</t>
  </si>
  <si>
    <t>2.2.721.</t>
  </si>
  <si>
    <t>Шкаф жаровочный 2-х секционный</t>
  </si>
  <si>
    <t xml:space="preserve">инв. № 9502176021460540
 </t>
  </si>
  <si>
    <t xml:space="preserve">Договор № 59 от 03.04.2018 </t>
  </si>
  <si>
    <t>Постановление №1237 от 14.11.2018</t>
  </si>
  <si>
    <t>МКУ "Малоярославецкая СШ"</t>
  </si>
  <si>
    <t>МКУ 
"Малоярославецкая СШ"</t>
  </si>
  <si>
    <t>Муниципальное казённое учреждение"Малоярославецкая спортивная школа"</t>
  </si>
  <si>
    <t>2.2.722.</t>
  </si>
  <si>
    <t>инв. № 1809001058</t>
  </si>
  <si>
    <t>Накладная №523 от 03.09.2018</t>
  </si>
  <si>
    <t>249096
 Калужская обл. 
г. Малоярославец, 
ул. Гагарина, 2Б</t>
  </si>
  <si>
    <t>Расп. адм. МР "Малоярославецкий район"  от 22.12.2016 
 № 371-р, приказ МКУДО "Малоярославецкая ДЮСШ" от 28.02.2018 №24</t>
  </si>
  <si>
    <t>2.2.723.</t>
  </si>
  <si>
    <t xml:space="preserve">Тепловая завеса
 DFLUВНС М-15-Т09 </t>
  </si>
  <si>
    <t>инв. № 1013420180400041</t>
  </si>
  <si>
    <t xml:space="preserve"> Приказ МКУДО "Малоярославецкая ДЮСШ" от 29.03.2018 №46</t>
  </si>
  <si>
    <t>2.2.724.</t>
  </si>
  <si>
    <t>2.2.725.</t>
  </si>
  <si>
    <t>2.2.726.</t>
  </si>
  <si>
    <t>инв. № 1013420180400020</t>
  </si>
  <si>
    <t>2.2.727.</t>
  </si>
  <si>
    <t>Вытяжка вентиляционная</t>
  </si>
  <si>
    <t>инв. № 1013420180400005</t>
  </si>
  <si>
    <t>2.2.728.</t>
  </si>
  <si>
    <t>Система обогрева 
универсального зала</t>
  </si>
  <si>
    <t>инв. № 1013420180400034</t>
  </si>
  <si>
    <t>2.2.729.</t>
  </si>
  <si>
    <t>Теплообменник пластинчатый ЭТ-007с-16-29</t>
  </si>
  <si>
    <t>инв. № 1013420180400015</t>
  </si>
  <si>
    <t>2.2.730.</t>
  </si>
  <si>
    <t>инв. № 1013420180400016</t>
  </si>
  <si>
    <t>2.2.731.</t>
  </si>
  <si>
    <t>Насос с перфильтром 
Kripsol KS300</t>
  </si>
  <si>
    <t>инв. № 1013420180400023</t>
  </si>
  <si>
    <t>2.2.732.</t>
  </si>
  <si>
    <t>инв. № 1013420180400024</t>
  </si>
  <si>
    <t>2.2.733.</t>
  </si>
  <si>
    <t>Фильтр песчаный 
Poolking ks900</t>
  </si>
  <si>
    <t>2.2.734.</t>
  </si>
  <si>
    <t>инв. № 1013420180400031</t>
  </si>
  <si>
    <t>инв. № 1013420180400035</t>
  </si>
  <si>
    <t>2.2.735.</t>
  </si>
  <si>
    <t>Фильтр песчаный 
HAYWARDS0360</t>
  </si>
  <si>
    <t>инв. № 1013420180400036</t>
  </si>
  <si>
    <t>2.2.736.</t>
  </si>
  <si>
    <t>инв. № 1013420180400037</t>
  </si>
  <si>
    <t>2.2.737.</t>
  </si>
  <si>
    <t>инв. № 1013420180400038</t>
  </si>
  <si>
    <t>2.2.738.</t>
  </si>
  <si>
    <t>инв. № 1013420180400039</t>
  </si>
  <si>
    <t>2.2.739.</t>
  </si>
  <si>
    <t>инв. № 1013420180400040</t>
  </si>
  <si>
    <t>2.2.740.</t>
  </si>
  <si>
    <t>инв. № 1013420180400030</t>
  </si>
  <si>
    <t>2.2.741.</t>
  </si>
  <si>
    <t>Система дымоудаления</t>
  </si>
  <si>
    <t>инв. № 1013420180400013</t>
  </si>
  <si>
    <t>2.2.742.</t>
  </si>
  <si>
    <t>Вентиляция естественная</t>
  </si>
  <si>
    <t>инв. № 1013420180400042</t>
  </si>
  <si>
    <t>инв. № 1013420180400043</t>
  </si>
  <si>
    <t>инв. № 1013420180400001</t>
  </si>
  <si>
    <t>инв. № 1013420180900075</t>
  </si>
  <si>
    <t>инв. № 1013420180900073</t>
  </si>
  <si>
    <t>инв. № 1013420180900069</t>
  </si>
  <si>
    <t>инв. № 1013420180900070</t>
  </si>
  <si>
    <t>инв. № 1013420180900066</t>
  </si>
  <si>
    <t>инв. № 1013420180900048</t>
  </si>
  <si>
    <t>инв. № 1013420180900049</t>
  </si>
  <si>
    <t>инв. № 1013420180900047</t>
  </si>
  <si>
    <t>инв. № 1013420180900045</t>
  </si>
  <si>
    <t>инв. № 1013420180900009</t>
  </si>
  <si>
    <t>инв. № 1013420180900008</t>
  </si>
  <si>
    <t>инв. № 1013420180900007</t>
  </si>
  <si>
    <t>инв. № 1013420180900006</t>
  </si>
  <si>
    <t>инв. № 1013420180900005</t>
  </si>
  <si>
    <t>инв. № 1013420180900004</t>
  </si>
  <si>
    <t>инв. № 1013420180900003</t>
  </si>
  <si>
    <t>инв. № 1013420180900002</t>
  </si>
  <si>
    <t>инв. № 1013420180900001</t>
  </si>
  <si>
    <t>4794.06</t>
  </si>
  <si>
    <t>Муниципальное учреждение культуры Межпоселенческая централизованная районная библиотека</t>
  </si>
  <si>
    <t>2.1.88.</t>
  </si>
  <si>
    <t>2.1.89.</t>
  </si>
  <si>
    <t>Калужская обл., г.Малоярославец,
ул. Кирова,33</t>
  </si>
  <si>
    <t>ПТС                       63 ОХ 535069       от 03.07.2018</t>
  </si>
  <si>
    <t xml:space="preserve"> контракт № 0537600005418000011-0849537-01 от 18.06.2018</t>
  </si>
  <si>
    <t xml:space="preserve"> контракт № 0537600005418000011-0849537-01 от 18.06.2018,  Акт приема-передачи от  22.06.2018</t>
  </si>
  <si>
    <t>2.1.90.</t>
  </si>
  <si>
    <t xml:space="preserve">инв. № 000000801         год изготовления- 2018, VIN: XТАКS035LJ1117379, цвет белый, тип двигателя - бензиновый 
</t>
  </si>
  <si>
    <t xml:space="preserve">инв. № 000000800  
      год изготовления- 2018, VIN: XТАКS035LJ1096736, цвет белый, тип двигателя - бензиновый 
</t>
  </si>
  <si>
    <t>ПТС                       63 ОХ 539279       от 03.07.2018</t>
  </si>
  <si>
    <t>Автомобиль
  Лада Ларгус О 386 НЕ40</t>
  </si>
  <si>
    <t>Автомобиль
  Лада Ларгус О 006 НН40</t>
  </si>
  <si>
    <t>2.1.91.</t>
  </si>
  <si>
    <t>А/машина вакуумная 
КО-522N № О928ОФ40</t>
  </si>
  <si>
    <t xml:space="preserve">инв. № 000000817  
      год изготовления- 2018, VIN: XТL4823АJ0000054, цвет белый, тип двигателя - дизель 
</t>
  </si>
  <si>
    <t>ПТС                       52 ОХ 364478       от 17.10.2018</t>
  </si>
  <si>
    <t>Договор купли №0537600005418000017-0849537-01 от 26.07.2018 (лизинг)</t>
  </si>
  <si>
    <t>Договор купли №0537600005418000017-0849537-01 от 26.07.2018 (лизинг), Акт приема-передачи от 26.07.2018, ООО "УралБизнесЛизинг"</t>
  </si>
  <si>
    <t>2.1.92.</t>
  </si>
  <si>
    <t>А/машина УАЗ-236324
Profi (грузовой) О375НЕ40</t>
  </si>
  <si>
    <t xml:space="preserve">инв. № 000000806  
      год изготовления- 2018, VIN: XТТ236324J1015958, цвет зеленый металлик, тип двигателя - бензиновый 
</t>
  </si>
  <si>
    <t>ПТС, 73 ОТ 531285  от 20.06.2018</t>
  </si>
  <si>
    <t>Договор №0537600005418000008-0849537-01 04.06.18  (лизинг)     Акт приема-передачи от  14.06.2018, ООО "СТОУН-XXI"</t>
  </si>
  <si>
    <t xml:space="preserve">Договор №0537600005418000008-0849537-01 04.06.18  (лизинг)     </t>
  </si>
  <si>
    <t>А/машина Лада Веста   О940МУ40</t>
  </si>
  <si>
    <t>Калужская область, г.Малоярославец, ул.Ленина, д.3А</t>
  </si>
  <si>
    <t>ПТС, 63 ОУ 356074  от 10.04.2018</t>
  </si>
  <si>
    <t>Договор №0537600005418000005-0849537-01 02.04.18  (лизинг)     Акт приема-передачи от  02.04.2018, ООО "СТОУН-XXI"</t>
  </si>
  <si>
    <t>2.1.93.</t>
  </si>
  <si>
    <t xml:space="preserve">Договор №0537600005418000005-0849537-01 02.04.18  (лизинг)     </t>
  </si>
  <si>
    <t>Блок-контейнер(бытовка)</t>
  </si>
  <si>
    <t>Калужская обл., Малоярославец, ул. Кирова 33</t>
  </si>
  <si>
    <t>инв. № 000000803,  Бытовка   3000х2400х2450, ввод в эксплуатацию 26.07.2018г</t>
  </si>
  <si>
    <t>Гражданско-правовой Договор №0537600005418000009 от 22.05.2018г. Акт приема-передачи № б/н от 25.07.2018 ИП Достов П.А.</t>
  </si>
  <si>
    <t>инв. № 000000804,  Бытовка   6000х2400х2450, ввод в эксплуатацию 26.07.2018г</t>
  </si>
  <si>
    <t>инв. № 000000805,  Бытовка   6000х2400х2450, ввод в эксплуатацию 26.07.2018г</t>
  </si>
  <si>
    <t>Электростанция бензиновая с эл.стартером и коннектором Fubag BS 8500 DA ES</t>
  </si>
  <si>
    <t>Калужская обл.,       Малоярославецкий р-н, д.Березовка</t>
  </si>
  <si>
    <t>инв. № 000000829,          год выпуска - 01.01.2018</t>
  </si>
  <si>
    <t>Договор поставки № 18/023,                       УПД № 2799 от 21.12.2018,  ООО "ВЕГА"</t>
  </si>
  <si>
    <t xml:space="preserve">Котел  водогрейный КВ-ГМ-1,0-115Н  </t>
  </si>
  <si>
    <t>инв. № 000000828          год выпуска - 01.01.2018</t>
  </si>
  <si>
    <t>Договор № ТД/2024 30.07.2018г.,    Товарная накладная № 135 от 18.10.2018, ООО "ТД  ДКМ"</t>
  </si>
  <si>
    <t>Комплекс СГ-ЭК-В3-Р-0,2-160/1,6 (Счетчик газа RABO G100 + Корректор ЕК270)</t>
  </si>
  <si>
    <t>Калужская обл.,       Малоярославецкий р-н,  с. Недельное</t>
  </si>
  <si>
    <t>инв. № 000000830        год выпуска - 01.01.2018</t>
  </si>
  <si>
    <t>Договор № Р18-03 от 18.07.2018г,     Акт № 143 от 13.11.2018,   ООО "Альфа-газ"</t>
  </si>
  <si>
    <t xml:space="preserve">Гражданско-правовой Договор №0537600005418000009 от 22.05.2018г. </t>
  </si>
  <si>
    <t>2.2.743</t>
  </si>
  <si>
    <t>2.2.744</t>
  </si>
  <si>
    <t>2.2.745</t>
  </si>
  <si>
    <t>2.2.746</t>
  </si>
  <si>
    <t>2.2.747</t>
  </si>
  <si>
    <t>2.2.748</t>
  </si>
  <si>
    <t>1.1.164.</t>
  </si>
  <si>
    <t>инв. № 0750210001               кирпичное,
 1 этажное, 
год ввода 2008</t>
  </si>
  <si>
    <t>1.4.204.</t>
  </si>
  <si>
    <t>40:13:090702:4</t>
  </si>
  <si>
    <t xml:space="preserve">№    
40-40/003/011/2016-2094/1 от 26.09.2016
</t>
  </si>
  <si>
    <t>договор № - 2018 от 11.10.2018</t>
  </si>
  <si>
    <t>договор поставки №987 от 24.10.2018</t>
  </si>
  <si>
    <t>договор №21 от 15.10.2018</t>
  </si>
  <si>
    <t>Цифровое фортепиано Casio Privio PX-770BN</t>
  </si>
  <si>
    <t>договор № МУЗ00003280 на поставку товара от 22.10.2018</t>
  </si>
  <si>
    <t>договор № МУЗ00003081 на поставку товара от 31.08.2018</t>
  </si>
  <si>
    <t>договор №1 на поставку духовых инструментов от 22.10.2018</t>
  </si>
  <si>
    <t>2.2.749</t>
  </si>
  <si>
    <t>Интерактивный стол бабочка</t>
  </si>
  <si>
    <t xml:space="preserve">инв. № 499
 игровое оборудование
</t>
  </si>
  <si>
    <t>договор  купли- продажи № 28  от 17.09.2018</t>
  </si>
  <si>
    <t>2.2.750</t>
  </si>
  <si>
    <t>Коррекционно-развивающий програмный комплекс для проведения индивидуальных занятий по развитию и коррекции речи</t>
  </si>
  <si>
    <t xml:space="preserve">инв. № 503
 развивающее оборудование
</t>
  </si>
  <si>
    <t>2.2.751</t>
  </si>
  <si>
    <t>Интерактивный комплекс (интерактивная доска 78)</t>
  </si>
  <si>
    <t>Автомобильный транспорт, самоходные машины и другие виды транспорта</t>
  </si>
  <si>
    <t>Расп. адм. МР "Малоярославецкий район"№ 6-р от 09.01.2019</t>
  </si>
  <si>
    <t>1.4.205.</t>
  </si>
  <si>
    <t>40:13:170208:4</t>
  </si>
  <si>
    <t>категория земель: земли сельскохозяйственного назначения, разреш.использ: для сельскохозяйственного производства</t>
  </si>
  <si>
    <t>249087
Калужская область,  
Малоярославецкий район,
СП Юбилейный, 
вблизи д. Пнево</t>
  </si>
  <si>
    <t xml:space="preserve">№ 40:13:170208:4-40/003/2018-2 от 05.07.2018
</t>
  </si>
  <si>
    <t>Расп. адм. МР "Малоярославецкий район"                                от 15.01.2019 №8-р</t>
  </si>
  <si>
    <t>1.4.206.</t>
  </si>
  <si>
    <t>40:13:160103:119</t>
  </si>
  <si>
    <t xml:space="preserve">
Калужская область,  
Малоярославецкий район,
 д. Малахово</t>
  </si>
  <si>
    <t>категория земель: земли населенных пунктов, разреш.использ: для ведения личного подсобного хозяйства</t>
  </si>
  <si>
    <t xml:space="preserve">№ 40:13:160103:119-40/003/2018-3 от 01.03.2018
</t>
  </si>
  <si>
    <t>1.4.207.</t>
  </si>
  <si>
    <t>40:13:160103:106</t>
  </si>
  <si>
    <t xml:space="preserve">№ 40:13:160103:106-40/003/2018-3 от 28.04.2018
</t>
  </si>
  <si>
    <t>1.4.208.</t>
  </si>
  <si>
    <t>249076
Калужская область,  
Малоярославецкий район,
 с. Головтеево</t>
  </si>
  <si>
    <t>40:13:070904:88</t>
  </si>
  <si>
    <t xml:space="preserve">№ 40:13:070904:88-40/003/2018-3 от 26.04.2018
</t>
  </si>
  <si>
    <t>1.4.209.</t>
  </si>
  <si>
    <t>40:13:070908:101</t>
  </si>
  <si>
    <t xml:space="preserve">№ 40:13:070908:101-40/003/2018-2 от 03.07.2018
</t>
  </si>
  <si>
    <t>249076
Калужская область,  
Малоярославецкий район,
 д. Афанасово</t>
  </si>
  <si>
    <t>40:13:070502:141</t>
  </si>
  <si>
    <t xml:space="preserve">№ 40:13:070502:141-40/003/2018-3 от 07.08.2018
</t>
  </si>
  <si>
    <t>1.4.210.</t>
  </si>
  <si>
    <t>249081
Калужская область,  
Малоярославецкий район,
 СНТ "Флейта"</t>
  </si>
  <si>
    <t>40:13:100305:502</t>
  </si>
  <si>
    <t>категория земель: земли сельскохозяйственного назначения, разреш.использ: для ведения садоводства</t>
  </si>
  <si>
    <t xml:space="preserve">№ 40:13:100305:502-40/003/2018-3 от 25.10.2018
</t>
  </si>
  <si>
    <t>1.4.211.</t>
  </si>
  <si>
    <t>1.4.212.</t>
  </si>
  <si>
    <t>249081
Калужская область,  
Малоярославецкий район,
 д. Березовка, тер.с/т"Промремзона"</t>
  </si>
  <si>
    <t>40:13:100307:511</t>
  </si>
  <si>
    <t>категория земель: земли сельскохозяйственного назначения, разреш.использ: для садоводства</t>
  </si>
  <si>
    <t xml:space="preserve">№ 40:13:100307:511-40/003/2018-2 от 19.11.2018
</t>
  </si>
  <si>
    <t>2.2.752.</t>
  </si>
  <si>
    <t xml:space="preserve">Приказ МЭР КО от 09.01.2019 № 1-п </t>
  </si>
  <si>
    <t xml:space="preserve">Пост. адм. МР "Малоярославецкий район" №111 от 08.02.2019г.  </t>
  </si>
  <si>
    <t>2.2.753.</t>
  </si>
  <si>
    <t>3D-принтер Zenit</t>
  </si>
  <si>
    <t>1.4.213.</t>
  </si>
  <si>
    <t>249081
Калужская область,  
Малоярославецкий район,
 вблизи д. Мотякино</t>
  </si>
  <si>
    <t>40:13:100304:208</t>
  </si>
  <si>
    <t>категория земель: земли сельскохозяйственного назначения, разреш. использ: для ведения дачного строительства</t>
  </si>
  <si>
    <t xml:space="preserve">№ 40:13:100304:208-40/003/2019-2 от 24.01.2019
</t>
  </si>
  <si>
    <t>Расп. адм. МР "Малоярославецкий район"                                от 08.02.2019 №37-р</t>
  </si>
  <si>
    <t>1.4.214.</t>
  </si>
  <si>
    <t>40:13:100304:362</t>
  </si>
  <si>
    <t xml:space="preserve">№ 40:13:100304:362-40/003/2019-3 от 24.01.2019
</t>
  </si>
  <si>
    <t>1.4.215.</t>
  </si>
  <si>
    <t>249062
Калужская область,  
Малоярославецкий район,
 СНТ "Ильинское", 
участок № 21</t>
  </si>
  <si>
    <t>40:13:080613:18</t>
  </si>
  <si>
    <t>категория земель: земли сельскохозяйственного назначения, разреш. использ: для садоводства</t>
  </si>
  <si>
    <t xml:space="preserve">№ 40:13:080613:18-40/003/2019-2 от 17.01.2019
</t>
  </si>
  <si>
    <t>1.4.216.</t>
  </si>
  <si>
    <t>249096
Калужская область,  
г. Малоярославец,
 ул. Аузина</t>
  </si>
  <si>
    <t>40:13:031006:2900</t>
  </si>
  <si>
    <t>категория земель: земли населенных пунктов, разреш. использ: КНС, распределительные подстанции, трансформаторные подстанции, ГРП, котельные небольшой мощности</t>
  </si>
  <si>
    <t xml:space="preserve">№ 40:13:031006:2900-40/003/2019-2 от 06.02.2019
</t>
  </si>
  <si>
    <t>1.4.217.</t>
  </si>
  <si>
    <t>40:13:031101:2148</t>
  </si>
  <si>
    <t>категория земель: земли населенных пунктов, разреш. использ: Автомобильный транспорт</t>
  </si>
  <si>
    <t xml:space="preserve">№ 40:13:031101:2148-40/003/2018-2 от 04.12.2018
</t>
  </si>
  <si>
    <t>Расп. адм. МР "Малоярославецкий район"                                от 19.02.2019 №43-р</t>
  </si>
  <si>
    <t>Нежилое здание</t>
  </si>
  <si>
    <t>1.4.218.</t>
  </si>
  <si>
    <t>249096
Калужская область,  
г. Малоярославец,
 ул. Российских Газовиков</t>
  </si>
  <si>
    <t>40:13:030904:888</t>
  </si>
  <si>
    <t>категория земель: земли населенных пунктов, разреш. использ: дошкольное, начальное и среднее общее образование</t>
  </si>
  <si>
    <t xml:space="preserve">№ 40:13:030904:888-40/003/2019-2 от 15.02.2019
</t>
  </si>
  <si>
    <t>Расп. адм. МР "Малоярославецкий район"                                от 28.02.2019 №55-р</t>
  </si>
  <si>
    <t>1.4.219.</t>
  </si>
  <si>
    <t>категория земель: земли населенных пунктов, разреш.использ: 3.8 общественное управление</t>
  </si>
  <si>
    <t>249082
Калужская область,  
Малоярославецкий район,
 д. Рябцево</t>
  </si>
  <si>
    <t>249054
Калужская область,  
Малоярославецкий район,
 вблизи с. Санаторий "Воробьево", в юго-западной части кадастрового квартала 40:13:110305</t>
  </si>
  <si>
    <t>40:13:110305:141</t>
  </si>
  <si>
    <t xml:space="preserve">№ 40:13:110305:141-40/003/2019-2 от 14.02.2019
</t>
  </si>
  <si>
    <t>1.4.220.</t>
  </si>
  <si>
    <t xml:space="preserve">249081
Калужская область,  
Малоярославецкий район,
д. Березовка, тер. с/т Промремгаз </t>
  </si>
  <si>
    <t>40:13:100307:504</t>
  </si>
  <si>
    <t>Категория земель: земли сельскохозяйственного назначения, 
разреш.использ: для садоводства</t>
  </si>
  <si>
    <t xml:space="preserve">№ 40:13:100307:504-40/003/2019-3 от 14.02.2019
</t>
  </si>
  <si>
    <t>1.4.221.</t>
  </si>
  <si>
    <t>40:13:170810:40</t>
  </si>
  <si>
    <t>Категория земель: земли сельскохозяйственного назначения, 
разреш.использ: для сельскохозяйственного производства</t>
  </si>
  <si>
    <t>249087
Калужская область,  
Малоярославецкий район,
СП "Село Юбилейный"</t>
  </si>
  <si>
    <t>40:13:170810:42</t>
  </si>
  <si>
    <t xml:space="preserve">№ 40:13:170810:42-40/003/2019-4 от 13.02.2019
</t>
  </si>
  <si>
    <t>1.4.222.</t>
  </si>
  <si>
    <t xml:space="preserve">№ 40:13:170810:40-40/003/2019-4 от 13.02.2019
</t>
  </si>
  <si>
    <t>Комплект системы видеонаблюдения</t>
  </si>
  <si>
    <t>2.1.94.</t>
  </si>
  <si>
    <t>Автобус ГАЗ-А65R33</t>
  </si>
  <si>
    <t>год выпуска- 2019,
 VIN: X96А65R33К0023197, цвет белый, тип двигателя - бензиновый</t>
  </si>
  <si>
    <t>инв. № 000000799   год изготовления- 2018, VIN: XTAGEL110JY17116, цвет коричневый, тип двигателя - бензин</t>
  </si>
  <si>
    <t>ПТС 53 РА 432444  от 09.01.2019</t>
  </si>
  <si>
    <t>муниципальный контракт от 25.02.2019
 № 1-А/2019</t>
  </si>
  <si>
    <t>Пост. адм. МР "Малоярославецкий район"№245 от 12.03.2019</t>
  </si>
  <si>
    <t>Расп. адм. МР "Малоярославецкий район" 
от 19.03.2014 №48-р</t>
  </si>
  <si>
    <t>Электроагрегат бензиновый АБП 12-Т400/230 ВХ-БСГ</t>
  </si>
  <si>
    <t>договор поставки № 8/01 от 11.02.2014 ООО "АрмадаСтрой"</t>
  </si>
  <si>
    <t>договор поставки №2016Э-105 от 08.12.2016</t>
  </si>
  <si>
    <t>Категория земель:                  земли населенных пунктов, разрешенное использование: 3.8. общественное управление</t>
  </si>
  <si>
    <t>Водонапорная башня</t>
  </si>
  <si>
    <t>Нежилое здание
автостанция</t>
  </si>
  <si>
    <t>249096
Калужская область, г.Малоярославец,
17 Стрелковой Девизии, 2в</t>
  </si>
  <si>
    <t>249096
Калужская область,  
г. Малоярославец,
 ул. 17 Стрелковой Дивизии,2в</t>
  </si>
  <si>
    <t>протяженность 1927 м, 
7.7. сооружения трудопроводного транспорта, 
год ввода - 2013</t>
  </si>
  <si>
    <t xml:space="preserve">№ 40:13:000000:1675-40/003/2019-1 от 12.03.2019
</t>
  </si>
  <si>
    <t>1.1.165.</t>
  </si>
  <si>
    <t xml:space="preserve">Детская школа искусств, библиотека
</t>
  </si>
  <si>
    <t>249080, 
Калужская область, Малоярославецкий район, с.Детчино,
 ул.Советская, д.6</t>
  </si>
  <si>
    <t>40:13:180303:1200</t>
  </si>
  <si>
    <t>нежилое здание,             
 1 этажное, 
год ввода 1965</t>
  </si>
  <si>
    <t>Решение Поселкового собрания СП "Поселок Детчино" от 02.04.2019 №18, Пост. адм. МР "Малоярославецкий район"                                  от 05.04.2019 № 383</t>
  </si>
  <si>
    <t>1.4.223.</t>
  </si>
  <si>
    <t>40:13:180303:1237</t>
  </si>
  <si>
    <t>категория земель: земли населенных пунктов; разреш.использ: культурное развитие</t>
  </si>
  <si>
    <t>1.4.224.</t>
  </si>
  <si>
    <t>40:13:180303:77</t>
  </si>
  <si>
    <t>категория земель: земли населенных пунктов; разреш.использ: для обслуживания здания школы</t>
  </si>
  <si>
    <t>Автодорога "А-130 "Москва-Малоярославец-Рославль"-Потресово-Ратманово"</t>
  </si>
  <si>
    <t>Автодорога А-130 "Москва-Малоярославец" через
 д. Потресово- д. Ратманово</t>
  </si>
  <si>
    <t>Расп. адм. МР "Малоярославецкий район" 
от 30.08.2011  № 439-р; решение Районного собрания депутатов от 25.01.2017 № 6</t>
  </si>
  <si>
    <t>Автодорога "Торбеево-Сляднево"</t>
  </si>
  <si>
    <t>от д. Торбеево 
до д. Сляднево</t>
  </si>
  <si>
    <t>идентификационный номер:
 29 223 ОП МР-071; общая протяженность - 3,610 км, в том числе грунтовое 3,610 км</t>
  </si>
  <si>
    <t>идентификационный номер:
 29 223 ОП МР-162; общая протяженность - 3,100 км, в том числе грунтовое 3,100 км</t>
  </si>
  <si>
    <t>Автодорога 
"М3 "Украина"-Тимохино"</t>
  </si>
  <si>
    <t>от автодороги М-3 "Украина" до д. Тимохино</t>
  </si>
  <si>
    <t>идентификационный номер:
 29 223 ОП МР-033; общая протяженность - 2,578 км, в том числе щебеночное 2,578км</t>
  </si>
  <si>
    <t>муниципальный контракт №0137300017511000105-0158227 от 26.08.2011      Акт приема-передачи от 03.09.2012; решение Районного собрания депутатов от 25.01.2017 № 6</t>
  </si>
  <si>
    <t xml:space="preserve">муниципальный контракт      №0137300017515000044-0158227-01 от 02.09.2015; решение Районного собрания депутатов от 25.01.2017 № 6 </t>
  </si>
  <si>
    <t xml:space="preserve">муниципальный контракт      №0137300017515000067 
от 29.09.2015; решение Районного собрания депутатов от 25.01.2017 №6
</t>
  </si>
  <si>
    <t xml:space="preserve">муниципальный контракт      №0137300017515000045-0158227-01 от 27.08.2015; решение Районного собрания депутатов от 25.01.2017 № 6 </t>
  </si>
  <si>
    <t>Автодорога 
"Детчино-Верхние Горки"</t>
  </si>
  <si>
    <t>от п. Детчино
до д. Верхние Горки</t>
  </si>
  <si>
    <t>идентификационный номер:
 29 223 ОП МР-030; общая протяженность - 2,661 км, в том числе щебеночное 2,661км</t>
  </si>
  <si>
    <t>идентификационный номер:
 29 223 ОП МР-010; общая протяженность - 1,001 км, в том числе щебеночное 1,001 км</t>
  </si>
  <si>
    <t>Автодорога "Бабичево-Верховское"</t>
  </si>
  <si>
    <t>от д. Бабичево
до д. Верховское</t>
  </si>
  <si>
    <t>1.3.185</t>
  </si>
  <si>
    <t>1.3.186</t>
  </si>
  <si>
    <t>1.3.187</t>
  </si>
  <si>
    <t>1.3.188</t>
  </si>
  <si>
    <t>1.3.189</t>
  </si>
  <si>
    <t>1.3.190</t>
  </si>
  <si>
    <t>1.3.191</t>
  </si>
  <si>
    <t>1.3.192</t>
  </si>
  <si>
    <t>1.3.193</t>
  </si>
  <si>
    <t>1.3.194</t>
  </si>
  <si>
    <t>1.3.195</t>
  </si>
  <si>
    <t>1.3.196</t>
  </si>
  <si>
    <t>1.3.197</t>
  </si>
  <si>
    <t>1.3.198</t>
  </si>
  <si>
    <t>1.3.199</t>
  </si>
  <si>
    <t>1.3.200</t>
  </si>
  <si>
    <t>1.3.201</t>
  </si>
  <si>
    <t>1.3.202</t>
  </si>
  <si>
    <t>1.3.203</t>
  </si>
  <si>
    <t>1.3.204</t>
  </si>
  <si>
    <t>1.3.205</t>
  </si>
  <si>
    <t>1.3.206</t>
  </si>
  <si>
    <t>1.3.207</t>
  </si>
  <si>
    <t>1.3.208</t>
  </si>
  <si>
    <t>1.3.209</t>
  </si>
  <si>
    <t>1.3.210</t>
  </si>
  <si>
    <t>1.3.211</t>
  </si>
  <si>
    <t>1.3.212</t>
  </si>
  <si>
    <t>1.3.213</t>
  </si>
  <si>
    <t>1.3.214</t>
  </si>
  <si>
    <t>1.3.216</t>
  </si>
  <si>
    <t>1.3.217</t>
  </si>
  <si>
    <t>1.3.218</t>
  </si>
  <si>
    <t>1.3.219</t>
  </si>
  <si>
    <t>1.3.220</t>
  </si>
  <si>
    <t>1.3.221</t>
  </si>
  <si>
    <t>1.3.222</t>
  </si>
  <si>
    <t>1.3.223</t>
  </si>
  <si>
    <t>1.3.224</t>
  </si>
  <si>
    <t>1.3.225</t>
  </si>
  <si>
    <t>1.3.226</t>
  </si>
  <si>
    <t>1.3.227</t>
  </si>
  <si>
    <t>1.3.230</t>
  </si>
  <si>
    <t>1.3.231</t>
  </si>
  <si>
    <t>1.3.232</t>
  </si>
  <si>
    <t>1.3.233</t>
  </si>
  <si>
    <t>1.3.234</t>
  </si>
  <si>
    <t>1.3.235</t>
  </si>
  <si>
    <t>1.3.236</t>
  </si>
  <si>
    <t>1.3.237</t>
  </si>
  <si>
    <t>1.3.238</t>
  </si>
  <si>
    <t>1.3.239</t>
  </si>
  <si>
    <t>1.3.240</t>
  </si>
  <si>
    <t>1.3.241</t>
  </si>
  <si>
    <t>1.3.242</t>
  </si>
  <si>
    <t>1.3.243</t>
  </si>
  <si>
    <t>1.3.244</t>
  </si>
  <si>
    <t>1.3.245</t>
  </si>
  <si>
    <t>1.3.246</t>
  </si>
  <si>
    <t>1.3.247</t>
  </si>
  <si>
    <t>1.3.248</t>
  </si>
  <si>
    <t>1.3.249</t>
  </si>
  <si>
    <t>1.3.250</t>
  </si>
  <si>
    <t>1.3.251</t>
  </si>
  <si>
    <t>1.3.252</t>
  </si>
  <si>
    <t>1.3.253</t>
  </si>
  <si>
    <t>1.3.254</t>
  </si>
  <si>
    <t>1.3.255</t>
  </si>
  <si>
    <t>1.3.256</t>
  </si>
  <si>
    <t>1.3.257</t>
  </si>
  <si>
    <t>1.3.258</t>
  </si>
  <si>
    <t>1.3.259</t>
  </si>
  <si>
    <t>1.3.260</t>
  </si>
  <si>
    <t>1.3.261</t>
  </si>
  <si>
    <t>1.3.262</t>
  </si>
  <si>
    <t>1.3.263</t>
  </si>
  <si>
    <t>1.3.264</t>
  </si>
  <si>
    <t>1.3.265</t>
  </si>
  <si>
    <t>1.3.266</t>
  </si>
  <si>
    <t>1.3.267</t>
  </si>
  <si>
    <t>1.3.268</t>
  </si>
  <si>
    <t>1.3.269</t>
  </si>
  <si>
    <t>1.3.270</t>
  </si>
  <si>
    <t>1.3.271</t>
  </si>
  <si>
    <t>1.3.272</t>
  </si>
  <si>
    <t>1.3.273</t>
  </si>
  <si>
    <t>1.3.274</t>
  </si>
  <si>
    <t>1.3.275</t>
  </si>
  <si>
    <t>1.3.276</t>
  </si>
  <si>
    <t>1.3.277</t>
  </si>
  <si>
    <t>1.3.278</t>
  </si>
  <si>
    <t>1.3.279</t>
  </si>
  <si>
    <t>1.3.280</t>
  </si>
  <si>
    <t>1.3.281</t>
  </si>
  <si>
    <t>1.3.282</t>
  </si>
  <si>
    <t>1.3.283</t>
  </si>
  <si>
    <t>1.3.284</t>
  </si>
  <si>
    <t>1.3.285</t>
  </si>
  <si>
    <t>1.3.286</t>
  </si>
  <si>
    <t>1.3.287</t>
  </si>
  <si>
    <t>1.3.288</t>
  </si>
  <si>
    <t>1.3.289</t>
  </si>
  <si>
    <t>1.3.290</t>
  </si>
  <si>
    <t>1.3.291</t>
  </si>
  <si>
    <t>1.3.292</t>
  </si>
  <si>
    <t>1.3.293</t>
  </si>
  <si>
    <t>1.3.294</t>
  </si>
  <si>
    <t>1.3.295</t>
  </si>
  <si>
    <t>1.3.296</t>
  </si>
  <si>
    <t>1.3.297</t>
  </si>
  <si>
    <t>1.3.298</t>
  </si>
  <si>
    <t>1.3.299</t>
  </si>
  <si>
    <t>1.3.300</t>
  </si>
  <si>
    <t>1.3.301</t>
  </si>
  <si>
    <t>1.3.302</t>
  </si>
  <si>
    <t>1.3.303</t>
  </si>
  <si>
    <t>1.3.304</t>
  </si>
  <si>
    <t>1.3.305</t>
  </si>
  <si>
    <t>1.3.306</t>
  </si>
  <si>
    <t>1.3.307</t>
  </si>
  <si>
    <t>1.3.308</t>
  </si>
  <si>
    <t>1.3.309</t>
  </si>
  <si>
    <t>1.3.310</t>
  </si>
  <si>
    <t>1.3.311</t>
  </si>
  <si>
    <t>1.3.312</t>
  </si>
  <si>
    <t>1.3.313</t>
  </si>
  <si>
    <t>1.3.314</t>
  </si>
  <si>
    <t>1.3.316</t>
  </si>
  <si>
    <t>1.3.317</t>
  </si>
  <si>
    <t>1.3.319</t>
  </si>
  <si>
    <t>1.3.320</t>
  </si>
  <si>
    <t>1.3.321</t>
  </si>
  <si>
    <t>1.3.322</t>
  </si>
  <si>
    <t>1.3.323</t>
  </si>
  <si>
    <t>1.3.324</t>
  </si>
  <si>
    <t>1.3.325</t>
  </si>
  <si>
    <t>1.3.326</t>
  </si>
  <si>
    <t>1.3.327</t>
  </si>
  <si>
    <t>1.3.328</t>
  </si>
  <si>
    <t>1.3.329</t>
  </si>
  <si>
    <t>1.3.330</t>
  </si>
  <si>
    <t>1.3.331</t>
  </si>
  <si>
    <t>1.3.332</t>
  </si>
  <si>
    <t>1.3.333</t>
  </si>
  <si>
    <t>1.3.334</t>
  </si>
  <si>
    <t>1.3.335</t>
  </si>
  <si>
    <t>1.3.336</t>
  </si>
  <si>
    <t>1.3.337</t>
  </si>
  <si>
    <t>1.3.338</t>
  </si>
  <si>
    <t>1.3.339</t>
  </si>
  <si>
    <t>Автодорога 
«Березовка – Мотякино»</t>
  </si>
  <si>
    <t>Автодорога
«Березовка – Тимовка»</t>
  </si>
  <si>
    <t>Автодорога
«Тимовка – Васисово»</t>
  </si>
  <si>
    <t>Автодорога
«Васисово – Кириллово»</t>
  </si>
  <si>
    <t>Автодорога
«Кириллово – Якушово»</t>
  </si>
  <si>
    <t>Автодорога
«Кириллово – Сущево»</t>
  </si>
  <si>
    <t>Автодорога
«Кириллово – Савиново»</t>
  </si>
  <si>
    <t>Автодорога 
«Савиново – Ивановка»</t>
  </si>
  <si>
    <t>Автодорога 
«Верховское – Образцово»</t>
  </si>
  <si>
    <t>Автодорога 
«Верховское – Пешково»</t>
  </si>
  <si>
    <t>Автодорога  
«Окружная г. Калуги – Детчино – Малоярославец»-Малое Ноздрино»</t>
  </si>
  <si>
    <t>Автодорога
«Малое Ноздрино – Большое Ноздрино»</t>
  </si>
  <si>
    <t>Автодорога
«М – 3 «Украина» - Караськово»</t>
  </si>
  <si>
    <t>Автодорога
 «Окружная г.Калуги – Детчино – Малоярославец» -Степичево»</t>
  </si>
  <si>
    <t>Автодорога
«пос.Санаторный – 
сан. Воробьево»</t>
  </si>
  <si>
    <t>Автодорога 
«М – 3 «Украина» - Максимовка – Подполково» - Кашурино»</t>
  </si>
  <si>
    <t>Автодорога
 «М – 3 «Украина » - Максимовка – Подполково» - Мурзино»</t>
  </si>
  <si>
    <t>Автодорога
«М – 3 «Украина» - Максимовка-Подполково» - Самсыкино»</t>
  </si>
  <si>
    <t>Автодорога
 «М – 3 «Украина» - Максимовка – Подполково» - Кобылино»</t>
  </si>
  <si>
    <t>Автодорога
«М -3 «Украина» - Максимовка – Подполково» - Митрофаново»</t>
  </si>
  <si>
    <t>Автодорога 
«М – 3 «Украина» - Максимовка – Подполково» - Вихляево»</t>
  </si>
  <si>
    <t>Автодорога 
««М – 3 «Украина» - Максимовка – Подполково» - Зайцево»</t>
  </si>
  <si>
    <t>Автодорога 
«М – 3 «Украина» - д.Барановка»</t>
  </si>
  <si>
    <t>Автодорога 
«М – 3 «Украина» - д.Быково»</t>
  </si>
  <si>
    <t>Автодорога 
«М – 3 «Украина» - д.Букрино»</t>
  </si>
  <si>
    <t>Автодорога 
«М – 3 «Украина» - д.Богрово»</t>
  </si>
  <si>
    <t xml:space="preserve">«Окружная дорога
г. Калуги» - д.Курдюковка» </t>
  </si>
  <si>
    <t xml:space="preserve">Автодорога 
«М – 3 «Украина» -
д. Корнеевка» </t>
  </si>
  <si>
    <t>Автодорога 
« Барановка –  Корнеевка»</t>
  </si>
  <si>
    <t>Автодорога 
«Малоярославец – Маклино – Недельное» д.Ерденево»</t>
  </si>
  <si>
    <t>Автодорога 
«Окружная г.Калуги – Детчино – Малоярославец» - д.Козлово»</t>
  </si>
  <si>
    <t>Автодорога 
«Окружная г.Калуги – Детчино – Малоярославец» - д.Козлово – д.Ивановское»</t>
  </si>
  <si>
    <t>Автодорога
«М – 3 «Украина» - п.Ерденево»</t>
  </si>
  <si>
    <t xml:space="preserve"> Автодорога
«Малоярославец – Маклино – Недельное» - д.Ожогино – д.Веткино»</t>
  </si>
  <si>
    <t>Автодорога
«Окружная г.Калуги – Детчино – Малоярославец - Ерденево» - Староселье»</t>
  </si>
  <si>
    <t xml:space="preserve">
Автодорога
«Староселье – Козлово»</t>
  </si>
  <si>
    <t>Автодорога
«Захарово – Буревестник»</t>
  </si>
  <si>
    <t>Автодорога
«Буревестник – Новоселки»</t>
  </si>
  <si>
    <t>Автодорога
«Буревестник – Суслово»</t>
  </si>
  <si>
    <t>Автодорога
«Захарово – Марьино»</t>
  </si>
  <si>
    <t>Автодорога
«Захарово –Подосинки»</t>
  </si>
  <si>
    <t>Автодорога
«Подосинки – Усадье»</t>
  </si>
  <si>
    <t xml:space="preserve">Автодорога
«Петрово – Пожарки» </t>
  </si>
  <si>
    <t>Автодорога
«Севрюково – Азарово»</t>
  </si>
  <si>
    <t>«Усадье – Верховье»</t>
  </si>
  <si>
    <t>Автодорога
«Верховье – Дмитриевское»</t>
  </si>
  <si>
    <t>Автодорога
«Дмитриевское – Мишино»</t>
  </si>
  <si>
    <t>Автодорога
«Мишино – Крапивня»</t>
  </si>
  <si>
    <t>Автодорога
«Крапивня – Пожарки»</t>
  </si>
  <si>
    <t>Автодорога
«Пожарки – Сисеево»</t>
  </si>
  <si>
    <t>Автодорога
«Сисеево – Усадье»</t>
  </si>
  <si>
    <t xml:space="preserve"> Автодорога
«А-130 «Москва – Малоярославец-Рославль» - д.Пирогово – д. Мосолово – д.Боболи»</t>
  </si>
  <si>
    <t>Автодорога 
А-130 «Москва – Малоярославец-Рославль» - д.Башкировка»</t>
  </si>
  <si>
    <t xml:space="preserve"> Автодорога 
«А-130«Москва – Малоярославец-Рославль» - д.Дуркино»</t>
  </si>
  <si>
    <t xml:space="preserve"> Автодорога 
«А-130 «Москва – Малоярославец-Рославль» д.Подсосино – Выглово»</t>
  </si>
  <si>
    <t xml:space="preserve"> Автодорога
 «А-130 Москва-Малоярославец-Рославль»  - д.Старорыбино»</t>
  </si>
  <si>
    <t xml:space="preserve"> Автодорога
««М – 3 «Украина» - «А-130 Москва-Малоярославец-Рославль» - д.Лобково»</t>
  </si>
  <si>
    <t xml:space="preserve"> Автодорога
«д.Боболи – д.Каменево»</t>
  </si>
  <si>
    <t xml:space="preserve"> Автодорога
«д.Боболи – д.Анюхино»</t>
  </si>
  <si>
    <t xml:space="preserve"> Автодорога
««д.Мосолово – д.Лужное – д.Аннино – д.Некрасово»</t>
  </si>
  <si>
    <t xml:space="preserve"> Автодорога
« «Малоярославец – Боровск» - Скрипорово»</t>
  </si>
  <si>
    <t xml:space="preserve"> Автодорога
 «А-130 Москва-Малоярославец-Рославль» -Потресово – Шемякино»</t>
  </si>
  <si>
    <t xml:space="preserve"> Автодорога
«М – 3 «Украина» - Веткино» </t>
  </si>
  <si>
    <t xml:space="preserve"> Автодорога
« «Малоярославец – Боровск» - Меличкино»</t>
  </si>
  <si>
    <t xml:space="preserve"> Автодорога
«Кудиново – Юрьевское»</t>
  </si>
  <si>
    <t xml:space="preserve"> Автодорога
«Развилка – Тиняково»</t>
  </si>
  <si>
    <t xml:space="preserve"> Автодорога
«Тиняково – Новостройка»</t>
  </si>
  <si>
    <t>Автодорога
«Кудиново – Константиново»</t>
  </si>
  <si>
    <t>Автодорога
««А – 130 «Москва – Малоярославец – Рославль» - Бураково»</t>
  </si>
  <si>
    <t>Автодорога
«Юрьевское – Афанасово»</t>
  </si>
  <si>
    <t>Автодорога
«Тиняково – Капустино»</t>
  </si>
  <si>
    <t>Автодорога
«Михеево – Мандрино»</t>
  </si>
  <si>
    <t>Автодорога
«Мандрино – Смахтино»</t>
  </si>
  <si>
    <t>Автодорога
«Смахтино – Кайдуло»</t>
  </si>
  <si>
    <t>Автодорога
 «Малоярославец – Маклино – Недельное» - Рысковщина»</t>
  </si>
  <si>
    <t>Автодорога
«М – 3 «Украина» - д.Маклино»</t>
  </si>
  <si>
    <t>Автодорога
«М – 3 «Украина» - д.Верховье»</t>
  </si>
  <si>
    <t>Автодорога
«д.Верховье – д.Барденево»</t>
  </si>
  <si>
    <t>Автодорога
«М – 3 «Украина» - д.Меньшовка – Малоярославец»</t>
  </si>
  <si>
    <t>Автодорога
«М – 3 «Украина» - д.Ильичевка»</t>
  </si>
  <si>
    <t>Автодорога
 «Малоярославец – Маклино – Недельное» - п.Лесничество»</t>
  </si>
  <si>
    <t>Автодорога
д.Верховье – д.Синяково»</t>
  </si>
  <si>
    <t>Автодорога
«Недельное – Чухловка»</t>
  </si>
  <si>
    <t>Автодорога
«Малоярославец – Маклино – Недельное» - Поречье»</t>
  </si>
  <si>
    <t>Автодорога
«Малоярославец – Маклино – Недельное» - СТО «Союз»»</t>
  </si>
  <si>
    <t>Автодорога 
«Недельное – Чухловка» - Селивакино»</t>
  </si>
  <si>
    <t>Автодорога 
«Недельное – Новинка» - Алешково»</t>
  </si>
  <si>
    <t>Автодорога 
«Недельное – Новинка» - Григорьевское»</t>
  </si>
  <si>
    <t>Автодорога 
 «Недельное – Севрюково» - Михалево»</t>
  </si>
  <si>
    <t xml:space="preserve">Автодорога 
«Недельное – Чухловка» - Никольское»  </t>
  </si>
  <si>
    <t>Автодорога 
«Недельное – Чухловка»- Киево»</t>
  </si>
  <si>
    <t>Автодорога 
«Недельное – Чухловка» - Дедцево»</t>
  </si>
  <si>
    <t>Автодорога 
 «Недельное – Чухловка» - Шатеево»</t>
  </si>
  <si>
    <t>Автодорога 
«Недельное – Дурноклин»</t>
  </si>
  <si>
    <t>Автодорога 
 «Недельное – Севрюково» - Дорохино»</t>
  </si>
  <si>
    <t>Автодорога 
 «Малоярославец – Маклино – Недельное» - Жилинка-Никольское»</t>
  </si>
  <si>
    <t>Автодорога 
«Недельное – Севрюково» - Мамоново»</t>
  </si>
  <si>
    <t>Автодорога 
«Окружная дорога
 г. Калуги – Детчино- Малоярославец» - Детчино – Прудки – Захарово» - Победа»</t>
  </si>
  <si>
    <t>Автодорога 
«д.Победа – д.Столбовка»</t>
  </si>
  <si>
    <t>Автодорога 
«д.Столбовка – д.Доброе»</t>
  </si>
  <si>
    <t>Автодорога 
«Окружная дорога
 г. Калуги – Детчино – Малоярославец» - Детчино -  Прудки – Захарово» -д.Столбовка»</t>
  </si>
  <si>
    <t>Автодорога 
«Окружная дорога
 г. Калуги – Детчино – Малоярославец» - Детчино -  Прудки – Захарово» - д.Бобровка»</t>
  </si>
  <si>
    <t>Автодорога 
«д.Бобровка – д.Абилеи»</t>
  </si>
  <si>
    <t>Автодорога 
«Окружная дорога
 г. Калуги – Детчино – Малоярославец» -
 Детчино -  Прудки – Захарово» - д.Шершено»</t>
  </si>
  <si>
    <t>Автодорога 
«д.Ушаково – д.Доброе»</t>
  </si>
  <si>
    <t xml:space="preserve"> Автодорога 
«Окружная дорога 
г. Калуги – Детчино – Малоярославец» - Детчино -  Прудки – Захарово» -                     д. Голухино»</t>
  </si>
  <si>
    <t>Автодорога 
«д.Голухино – д.Закатовка»</t>
  </si>
  <si>
    <t>Автодорога 
«д.Голухино – д.Гурьево»</t>
  </si>
  <si>
    <t>Автодорога 
«д.Голухино – д.Николо дол»</t>
  </si>
  <si>
    <t>Автодорога 
«д.Голухино – д.Березенки»</t>
  </si>
  <si>
    <t>Автодорога 
«д.Березенки – д.Соловьиные зори»</t>
  </si>
  <si>
    <t>Автодорога 
«д.Соловьиные зори – д.Бабаево»</t>
  </si>
  <si>
    <t>Автодорога 
«д.Бабаево – д.Закатовка»</t>
  </si>
  <si>
    <t>Автодорога 
«М – 3 «Украина» - Рябцево – А – 130 «Москва – Малоярославец – Рославль» -д.Песочня»</t>
  </si>
  <si>
    <t>Автодорога 
«М – 3 «Украина» - Рябцево – А – 130«Москва – Малоярославец – Рославль» - д.Машкино»</t>
  </si>
  <si>
    <t>Автодорога 
«М – 3 «Украина» - Рябцево – А – 130 «Москва – Малоярославец – Рославль» -д. Касилово – д.Вараксино</t>
  </si>
  <si>
    <t>Автодорога 
«М – 3 «Украина» - Рябцево – А – 130 «Москва – Малоярославец – Рославль» - д.Яблоновка»</t>
  </si>
  <si>
    <t>Автодорога 
«М – 3 «Украина» - Рябцево – А – 130 «Москва – Малоярославец – Рославль» - д.Нероновка»</t>
  </si>
  <si>
    <t>Автодорога 
«М – 3 «Украина» - Рябцево – А – 130 «Москва – Малоярославец – Рославль» -д.Придача»</t>
  </si>
  <si>
    <t>Автодорога 
«М – 3 «Украина» - Рябцево – А – 130 «Москва – Малоярославец – Рославль» - д.Уткино»</t>
  </si>
  <si>
    <t xml:space="preserve">Автодорога 
«М – 3 «Украина» - Рябцево – А – 130 «Москва – Малоярославец – Рославль» - д.Станки» </t>
  </si>
  <si>
    <t>Автодорога 
«М – 3 «Украина» - Рябцево – А – 130 «Москва – Малоярославец – Рославль» - д.Бутырки»</t>
  </si>
  <si>
    <t xml:space="preserve"> Автодорога 
«М -3 «Украина» - Митинка» - с.Трехсвятское» </t>
  </si>
  <si>
    <t xml:space="preserve"> Автодорога 
«с.Трехсвятское – д.Кривоносово»</t>
  </si>
  <si>
    <t>Автодорога 
«д.Кривоносово – д.Калиново»</t>
  </si>
  <si>
    <t>Автодорога 
«с.Трехсвятское - СО «Автомобилист»»</t>
  </si>
  <si>
    <t>Автодорога 
«д.Митинка – д.Кривоносово»</t>
  </si>
  <si>
    <t>Автодорога 
«М –3 «Украина» - СО «Митинка»»</t>
  </si>
  <si>
    <t>Автодорога 
«М- 3 «Украина» - с.Спас- Загорье»</t>
  </si>
  <si>
    <t>Автодорога 
«А-130 «Москва – Малоярославец-Рославль» - Госсортоучасток»</t>
  </si>
  <si>
    <t>Автодорога 
«Дубровка – Бородухино»-</t>
  </si>
  <si>
    <t>Автодорога 
«Дубровка – Игнатьевское»</t>
  </si>
  <si>
    <t>Автодорога 
«А -130 «Москва – Малоярославец – Рославль» - Шубинка»</t>
  </si>
  <si>
    <t>Автодорога 
«А -130 «Москва – Малоярославец – Рославль» - Чуркино»</t>
  </si>
  <si>
    <t>Автодорога 
«А -130 «Москва – Малоярославец – Рославль» - Костино»</t>
  </si>
  <si>
    <t>Автодорога 
«А -130 «Москва – Малоярославец – Рославль» - Карижа»</t>
  </si>
  <si>
    <t>Автодорога 
«А -130 «Москва – Малоярославец – Рославль» - Панское»</t>
  </si>
  <si>
    <t>Автодорога 
 «Окружная дорога г.Калуги – Детчино – Малоярославец – Дубровка» - Дурово»</t>
  </si>
  <si>
    <t>Автодорога 
«Дурово – Павловка»</t>
  </si>
  <si>
    <t>Автодорога 
«Павловка – Осоргино»</t>
  </si>
  <si>
    <t>Автодорога 
«Окружная дорога г.Калуги – Детчино – Малоярославец – Дубровка» - Бортники»</t>
  </si>
  <si>
    <t xml:space="preserve"> Автодорога 
«Окружная  г. Калуги» - Николаевка»</t>
  </si>
  <si>
    <t>Автодорога 
«Николаевка – Кирюхино»</t>
  </si>
  <si>
    <t>Автодорога 
«Окружная г. Калуги» - Мызги»</t>
  </si>
  <si>
    <t>Автодорога 
«Окружная  г. Калуги» -Лисенки»</t>
  </si>
  <si>
    <t>Автодорога 
«Лисенки – Родинка»</t>
  </si>
  <si>
    <t>Автодорога 
«М – 3 «Украина» - Лопатино»</t>
  </si>
  <si>
    <t>Автодорога 
«М – 3 «Украина» - Селиверстово»</t>
  </si>
  <si>
    <t>Автодорога 
«Сляднево – Верховье»</t>
  </si>
  <si>
    <t>Автодорога 
«А-130 «Москва – Малоярославец – Рославль» - Лукьяново – Астреево – Константиново</t>
  </si>
  <si>
    <t>от д. Березовка - 
до д.Мотякино</t>
  </si>
  <si>
    <t>от д. Березовка  
до д.Тимовка</t>
  </si>
  <si>
    <t>от д.Тимовка 
до д.Васисово</t>
  </si>
  <si>
    <t>от д.Васисово 
до д.Кириллово</t>
  </si>
  <si>
    <t>от д. Кириллово
 до д. Якушово</t>
  </si>
  <si>
    <t>от д. Кириллово
 до д. Сущево</t>
  </si>
  <si>
    <t>от д. Кириллово 
до  д. Савиново</t>
  </si>
  <si>
    <t>от д. Савиново 
до д. Ивановка</t>
  </si>
  <si>
    <t>от д. Верховское 
до д. Образцово</t>
  </si>
  <si>
    <t>от д. Верховское 
до д. Пешково</t>
  </si>
  <si>
    <t>от г. Калуги - п. Детчино - г.Малоярославец - 
до д.Малое Ноздрино</t>
  </si>
  <si>
    <t>от д.Малое Ноздрино
до д.Большое Ноздрино</t>
  </si>
  <si>
    <t>М – 3 «Украина»
 до д. Караськово</t>
  </si>
  <si>
    <t>от г.Калуги –п. Детчино – 
г. Малоярославец» -
до д.Степичево</t>
  </si>
  <si>
    <t>от п. Санаторный 
до сан.Воробьево</t>
  </si>
  <si>
    <t>с М – 3 «Украина» -                         д. Максимовка -                               д. Подполково» -                               д. Кашурино»</t>
  </si>
  <si>
    <t>с М – 3 «Украина » -                           д. Максимовка -                              д. Подполково» -                               д. Мурзино»</t>
  </si>
  <si>
    <t>с М – 3 «Украина» - 
д. Максимовка-                                д. Подполково» -                               д. Самсыкино»</t>
  </si>
  <si>
    <t>с М – 3 «Украина» -                              д. Максимовка -                               д. Подполково» -                                д. Кобылино»</t>
  </si>
  <si>
    <t>с М -3 «Украина» -
д. Максимовка -
д. Подполково» -
д. Митрофаново»</t>
  </si>
  <si>
    <t>М – 3 «Украина» - 
д. Максимовка - 
д. Подполково» -
 д. Вихляево»</t>
  </si>
  <si>
    <t>«М – 3 «Украина» -
д. Максимовка -
д. Подполково - 
д. Зайцево»</t>
  </si>
  <si>
    <t xml:space="preserve"> «М – 3 «Украина»  
до д. Барановка»</t>
  </si>
  <si>
    <t>«М – 3 «Украина»
до д. Быково»</t>
  </si>
  <si>
    <t>«М – 3 «Украина»
до д. Букрино»</t>
  </si>
  <si>
    <t>«М – 3 «Украина» 
до д. Богрово»</t>
  </si>
  <si>
    <t xml:space="preserve">от г. Калуги 
до д.Курдюковка </t>
  </si>
  <si>
    <t xml:space="preserve">М – 3 «Украина» 
до д. Корнеевка» </t>
  </si>
  <si>
    <t>от д.Барановка 
до д.Корнеевка</t>
  </si>
  <si>
    <t>от г. Малоярославец - 
д. Маклино -
 д. Недельное -
 до д.Ерденево»</t>
  </si>
  <si>
    <t>от г. Калуги – п. Детчино – 
г. Малоярославец» - 
до  д.Козлово»</t>
  </si>
  <si>
    <t>от г.Калуги – п. Детчино –                 г. Малоярославец» - д.Козлово до д.Ивановское</t>
  </si>
  <si>
    <t>М – 3 «Украина» 
до п. Ерденево</t>
  </si>
  <si>
    <t>от г. Малоярославец –                     д. Маклино – с.Недельное» - д.Ожогино – д.Веткино»</t>
  </si>
  <si>
    <t>от г.Калуги – п. Детчино –                   г. Малоярославец -                                 д. Ерденево» - 
д. Староселье</t>
  </si>
  <si>
    <t>от д. Староселье
до д. Козлово</t>
  </si>
  <si>
    <t>д. Захарово 
до д. Буревестник»</t>
  </si>
  <si>
    <t>д. Буревестник 
до д.  Новоселки</t>
  </si>
  <si>
    <t>от  д.Буревестник 
до д. Суслово</t>
  </si>
  <si>
    <t>от д. Захарово до 
д. Марьино</t>
  </si>
  <si>
    <t>до д.Захарово до
 д. Подосинки</t>
  </si>
  <si>
    <t>от д. Подосинки 
до д. Усадье</t>
  </si>
  <si>
    <t xml:space="preserve">от д. Петрово
до д. Пожарки» </t>
  </si>
  <si>
    <t>от д. Севрюково
до д. Азарово</t>
  </si>
  <si>
    <t>от д. Усадье до д. Верховье»</t>
  </si>
  <si>
    <t>от д. Верховье до 
д.  Дмитриевское</t>
  </si>
  <si>
    <t>от д. Дмитриевское 
до д. Мишино</t>
  </si>
  <si>
    <t>от д. Мишино 
до д. Крапивня</t>
  </si>
  <si>
    <t>от д. Крапивня
до д. Пожарки»</t>
  </si>
  <si>
    <t>от д. Пожарки
 до д. Сисеево»</t>
  </si>
  <si>
    <t>от д. Сисеево 
до д. Усадье»</t>
  </si>
  <si>
    <t>с А-130 «Москва –                            г. Малоярославец-                            г. Рославль» - д.Пирогово – д. Мосолово – д.Боболи»</t>
  </si>
  <si>
    <t>А-130 «Москва –                              г. Малоярославец - г.Рославль» - д.Башкировка»</t>
  </si>
  <si>
    <t xml:space="preserve"> «А-130«Москва – Малоярославец-Рославль» - д.Дуркино»</t>
  </si>
  <si>
    <t xml:space="preserve"> « А-130 «Москва – Малоярославец-Рославль» д.Подсосино – д. Выглово»</t>
  </si>
  <si>
    <t xml:space="preserve">  от А-130 Москва -                         г. Малоярославец-г.Рославль»  - д.Старорыбино»</t>
  </si>
  <si>
    <t>««М – 3 «Украина» - «А-130 г. Москва - г.Малоярославец-                        г. Рославль» - д.Лобково»</t>
  </si>
  <si>
    <t>от д.Боболи 
до д.Каменево</t>
  </si>
  <si>
    <t>от  д.Боболи 
до д.Анюхино</t>
  </si>
  <si>
    <t>от д.Мосолово -
 д.Лужное – д.Аннино 
до д.Некрасово»</t>
  </si>
  <si>
    <t>от г.Малоярославец –                      г. Боровск - 
д. Скрипорово»</t>
  </si>
  <si>
    <t xml:space="preserve"> от автодороги А-130 Москва- 
г. Малоярославец -
г. Рославль -
 д. Потресово - 
д. Шемякино</t>
  </si>
  <si>
    <t xml:space="preserve">«М – 3 «Украина»  
до д. Веткино </t>
  </si>
  <si>
    <t>от г. Малоярославец – Боровск до д. Меличкино</t>
  </si>
  <si>
    <t>от с. Кудиново 
до д.  Юрьевское»</t>
  </si>
  <si>
    <t>от д. Развилка 
до д. Тиняково</t>
  </si>
  <si>
    <t>от д. Тиняково 
до д.Новостройка</t>
  </si>
  <si>
    <t>с. Кудиново 
до д. Константиново»</t>
  </si>
  <si>
    <t>с А – 130 г. Москва – 
г. Малоярославец – 
г. Рославль - г. Бураково</t>
  </si>
  <si>
    <t>от д. Юрьевское 
до д.Афанасово</t>
  </si>
  <si>
    <t>от д. Тиняково
до д. Капустино»</t>
  </si>
  <si>
    <t>от д Михеево
до д. Мандрино</t>
  </si>
  <si>
    <t>от д. Мандрино 
до д. Смахтино</t>
  </si>
  <si>
    <t>до д. Смахтино
до д. Кайдуло</t>
  </si>
  <si>
    <t>до г. Малоярославец –                    д. Маклино – д. Недельное - до д.Рысковщина</t>
  </si>
  <si>
    <t>с М – 3 «Украина»                         до д. Маклино»</t>
  </si>
  <si>
    <t>М – 3 «Украина» - д.Верховье»</t>
  </si>
  <si>
    <t>от д.Верховье
до д.Барденево»</t>
  </si>
  <si>
    <t>с М – 3 «Украина» - д.Меньшовка 
 до г. Малоярославец</t>
  </si>
  <si>
    <t>с М – 3 «Украина» -                        до д. Ильичевка</t>
  </si>
  <si>
    <t>от  г. Малоярославец – Маклино – Недельное                    до п.Лесничество</t>
  </si>
  <si>
    <t>от д.Верховье 
до д.Синяково</t>
  </si>
  <si>
    <t xml:space="preserve"> от с. Недельное                             до д. Чухловка»</t>
  </si>
  <si>
    <t>от г. Малоярославец – Маклино – Недельное                     до с. Поречье</t>
  </si>
  <si>
    <t>от  г. Малоярославец – Маклино – Недельное» 
до  СТО «Союз»</t>
  </si>
  <si>
    <t>от Недельное – Чухловка                до д.  Селивакино</t>
  </si>
  <si>
    <t>от с. Недельное – д. Новинка
 до д. Алешково</t>
  </si>
  <si>
    <t>от с. Недельное – д. Новинка
до д. Григорьевское</t>
  </si>
  <si>
    <t>от  с. Недельное – д.Севрюково
до д. Михалево</t>
  </si>
  <si>
    <t xml:space="preserve">от с.Недельное – д.Чухловка
до д. Никольское </t>
  </si>
  <si>
    <t>от с. Недельное – 
д. Чухловка
до д. Киево</t>
  </si>
  <si>
    <t>от с.Недельное – 
д.Чухловка
до д. Дедцево</t>
  </si>
  <si>
    <t>от с. Недельное – д.Чухловка 
до д. Шатеево</t>
  </si>
  <si>
    <t>от с. Недельное 
до д. Дурноклин</t>
  </si>
  <si>
    <t>от с.Недельное –
д. Севрюково 
до д.Дорохино»</t>
  </si>
  <si>
    <t>от г. Малоярославец -
 д. Маклино – с. Недельное» - д. Жилинка 
до д.Никольское»</t>
  </si>
  <si>
    <t>от с.Недельное – 
д. Севрюково -
  до д. Мамоново</t>
  </si>
  <si>
    <t>Окружная дорога
от г. Калуги – п. Детчино - 
г. Малоярославец -
 п.Детчино – д.Прудки – д.Захарово - д. Победа</t>
  </si>
  <si>
    <t>от д.Победа
до д.Столбовка</t>
  </si>
  <si>
    <t>от д.Столбовка
до д.Доброе</t>
  </si>
  <si>
    <t>Окружная дорога
 от г. Калуги - п.Детчино - г.Малоярославец  - п.Детчино - д. Прудки - до д. Захарово 
до д.Столбовка</t>
  </si>
  <si>
    <t>Окружная дорога 
от г. Калуги - п.Детчино - г.Малоярославец  -                          п. Детчино - д. Прудки -                 д. Захарово - д.Бобровка</t>
  </si>
  <si>
    <t>от д.Бобровка
 до д.Абилеи»</t>
  </si>
  <si>
    <t>от г. Калуги – п. Детчино – г.Малоярославец» -                         п. Детчино - д.  Прудки – д.Захарово» - д.Шершено»</t>
  </si>
  <si>
    <t>от г. Калуги – п.Детчино –               г. Малоярославец» - п.Детчино -  д.Прудки – д.Захарово» - д.Ушаково</t>
  </si>
  <si>
    <t>от д.Ушаково до  д.Доброе</t>
  </si>
  <si>
    <t xml:space="preserve"> г. Калуги – п.Детчино – г.Малоярославец» - п.Детчино -  д.Прудки – д.Захарово» - д. Голухино</t>
  </si>
  <si>
    <t>от д.Голухино 
до д.Закатовка</t>
  </si>
  <si>
    <t>от д.Голухино
до д.Гурьево</t>
  </si>
  <si>
    <t>от д.Голухино
до д.Николо дол</t>
  </si>
  <si>
    <t>от д.Голухино
до д.Березенки</t>
  </si>
  <si>
    <t>от д.Березенки 
до д.Соловьиные зори</t>
  </si>
  <si>
    <t>от д.Соловьиные зори
 до д.Бабаево</t>
  </si>
  <si>
    <t>от д.Бабаево
до д.Закатовка</t>
  </si>
  <si>
    <t xml:space="preserve"> М – 3 «Украина» -                      д. Рябцево – А – 130 г.Москва – г.Малоярославец – г.Рославль - д.Песочня</t>
  </si>
  <si>
    <t xml:space="preserve">  М – 3 «Украина» -                     д. Рябцево – А – 130 г.Москва –г.Малоярославец – г.Рославль - д.Машкино</t>
  </si>
  <si>
    <t>М – 3 «Украина» -                    д. Рябцево – А – 130                     г. Москва –                                 г. Малоярославец –                          г. Рославль -д. Касилово – д.Вараксино</t>
  </si>
  <si>
    <t>М – 3 «Украина» - д.Рябцево – А – 130 г.Москва – г.Малоярославец – г.Рославль- д.Яблоновка</t>
  </si>
  <si>
    <t>«М – 3 «Украина» - д.Рябцево – А – 130 г.Москва – г.Малоярославец – г.Рославль» - д.Нероновка</t>
  </si>
  <si>
    <t>«М – 3 «Украина» - д.Рябцево – А – 130 г.Москва –г.Малоярославец г. Рославль» - д.Придача</t>
  </si>
  <si>
    <t>«М – 3 «Украина» - Рябцево – А – 130 «Москва – Малоярославец – Рославль - д.Уткино</t>
  </si>
  <si>
    <t>«М – 3 «Украина» - д.Рябцево – А – 130 г.Москва –г.Малоярославец – г.Рославль - д.Уткино</t>
  </si>
  <si>
    <t>М – 3 «Украина» - д.Рябцево – А – 130 г.Москва – г.Малоярославец – г.Рославль - д.Бутырки»</t>
  </si>
  <si>
    <t xml:space="preserve"> М -3 «Украина -                        д. Митинка - с.Трехсвятское</t>
  </si>
  <si>
    <t xml:space="preserve"> от с.Трехсвятское 
до д.Кривоносово</t>
  </si>
  <si>
    <t>от д.Кривоносово
до д.Калиново»</t>
  </si>
  <si>
    <t>от с.Трехсвятское 
 до СО «Автомобилист»»</t>
  </si>
  <si>
    <t>от д.Митинка 
до д.Кривоносово»</t>
  </si>
  <si>
    <t>М –3 «Украина» 
до СО «Митинка»»</t>
  </si>
  <si>
    <t>М- 3 «Украина»
до с.Спас- Загорье»</t>
  </si>
  <si>
    <t>«А-130 «Москва – Малоярославец-Рославль - Госсортоучасток</t>
  </si>
  <si>
    <t>от д.Дубровка 
до д. Бородухино</t>
  </si>
  <si>
    <t>от д. Дубровка 
до д. Игнатьевское»</t>
  </si>
  <si>
    <t>А -130 г.Москва – г.Малоярославец – г.Рославль -г.Шубинка»</t>
  </si>
  <si>
    <t>А -130 г.Москва -
г. Малоярославец - 
г. Рославль - д. Чуркино</t>
  </si>
  <si>
    <t>А -130 г.Москва - г.Малоярославец - г.Рославль - г.Костино</t>
  </si>
  <si>
    <t>А -130 «Москва - г.Малоярославец - г.Рославль - г.Карижа»</t>
  </si>
  <si>
    <t>«А -130 «Москва - 
г. Малоярославец -
 г. Рославль - д. Панское</t>
  </si>
  <si>
    <t xml:space="preserve"> г.Калуги – п.Детчино – г.Малоярославец – д.Дубровка - д.Дурово</t>
  </si>
  <si>
    <t>от д. Дурово
 до д. Павловка</t>
  </si>
  <si>
    <t>от  д. Павловка
до д. Осоргино</t>
  </si>
  <si>
    <t>г.Калуги – п.Детчино –
г. Малоярославец – д.Дубровка - д.Бортники</t>
  </si>
  <si>
    <t>от  г. Калуги 
до д. Николаевка»</t>
  </si>
  <si>
    <t>до д.Николаевка 
до д. Кирюхино</t>
  </si>
  <si>
    <t>г. Калуги 
до д. Мызги</t>
  </si>
  <si>
    <t>от г. Калуги
до д.Лисенки</t>
  </si>
  <si>
    <t>от д. Лисенки 
до д. Родинка</t>
  </si>
  <si>
    <t>М – 3 «Украина» -
до д. Лопатино</t>
  </si>
  <si>
    <t>М – 3 «Украина» 
до д. Селиверстово</t>
  </si>
  <si>
    <t>от д. Сляднево
до д. Верховье</t>
  </si>
  <si>
    <t>«А-130 г.Москва - г.Малоярославец - 
 г.Рославль - д.Лукьяново -
д. Астреево - д.Константиново</t>
  </si>
  <si>
    <t>1.3.340</t>
  </si>
  <si>
    <t>Идентификационный номер: 
29 223 ОП МР-035; 
общая протяженность - 1,375 
в том числе щебеночное - 1,375</t>
  </si>
  <si>
    <t>Идентификационный номер: 29 223 ОП МР- 002;
общая протяженность -1,720км в том числе: 
грунтовое - 1,720км</t>
  </si>
  <si>
    <t>Идентификационный номер: 
29 223 ОП МР- 003;
общая протяженность - 1,0км
 в том числе: грунтовое -  1,0км</t>
  </si>
  <si>
    <t>Идентификационный номер: 
29 223 ОП МР-004;
общая протяженность - 4,6км
в том числе щебёночное - 4,6км</t>
  </si>
  <si>
    <t xml:space="preserve">Идентификационный номер: 
29 223 ОП МР-005; 
общая протяженность - 0,734км 
в том числе грунтовое - 0,734км </t>
  </si>
  <si>
    <t>Идентификационный номер: 
29 223 ОП МР-006;
общая протяженность - 0,612км
в том числе грунтовое - 0,612км</t>
  </si>
  <si>
    <t>Идентификационный номер: 
29 223 ОП МР-007; 
общая протяженность - 1,6км
в том числе грунтовое - 1,6км</t>
  </si>
  <si>
    <t>Идентификационный номер: 
29 223 ОП МР-008;
общая протяженность - 1,460км 
 в том числе грунтовое - 1,460км</t>
  </si>
  <si>
    <t>Идентификационный номер: 
29 223 ОП МР-009;
 общая протяженность - 1,301км в том числе цементнобетонное -0,120км
щебеночное - 0,946км
грунтовое - 0,235км</t>
  </si>
  <si>
    <t>Идентификационный номер: 
29 223 ОП МР-011,
общая протяженность - 1,1км
в том числе грунтовое - 1,1км</t>
  </si>
  <si>
    <t>Идентификационный номер:
 29 223 ОП МР-012;
общая протяженность - 1,915км
в том числе грунтовое - 1,915км</t>
  </si>
  <si>
    <t>Идентификационный номер: 
29 223 ОП МР-013;
общая протяженность 1,9км
 в том числе грунтовое - 1,9км</t>
  </si>
  <si>
    <t>Идентификационный номер: 
29 223 ОП МР-014;
общая протяженность - 0,5км
в том числе грунтовое - 0,5км</t>
  </si>
  <si>
    <t>Идентификационный номер: 
29 223 ОП МР-015;
общая протяженность - 0,770км
в том числе асфальтобетонное - 0,770км</t>
  </si>
  <si>
    <t>Идентификационный номер: 
29 223 ОП МР-016; 
общая протяженность 1,068км 
в том числе цементнобетонное - 0,940км
щебеночное - 0,128км</t>
  </si>
  <si>
    <t>Идентификационный номер: 
29 223 ОП МР-017;
 общая протяженность -2,2км
в том числе грунтовое - 2,2км</t>
  </si>
  <si>
    <t>Решение Малоярославецкого Районного Собрания депутатов МР "Малоярославецкий район" от 25.01.2017 №6; Пост. адм. МР "Малоярославецкий район" от 09.04.2019 № 401</t>
  </si>
  <si>
    <t>Пост. адм. МР "Малоярославецкий район" от 09.04.2019
 № 401</t>
  </si>
  <si>
    <t>Идентификационный номер: 
29 223 ОП МР-018;
общая протяженность - 1,706км 
в том числе цементнобетонное - 1,706км</t>
  </si>
  <si>
    <t>Идентификационный номер: 
29 223 ОП МР-019;
общая протяженность - 2,170км;
в том числе щебеночное - 2,170км</t>
  </si>
  <si>
    <t>Идентификационный номер: 
29 223 ОП МР-020;
общая протяженность - 1,450км
в том числе цементнобетонное -0,85км; грунтовое - 0,600км</t>
  </si>
  <si>
    <t>Идентификационный номер: 
29 223 ОП МР-021;
общая протяженность - 1,220км
в том числе грунтовое - 1,220км</t>
  </si>
  <si>
    <t>Идентификационный номер: 
29 223 ОП МР-022;
общая протяженность - 1,66км
в том числе грунтовое - 1,66км</t>
  </si>
  <si>
    <t>Идентификационный номер: 
29 223 ОП МР-023; 
общая протяженность - 2,407км
в том числе щебеночное - 2,407км</t>
  </si>
  <si>
    <t>Идентификационный номер: 
29 223 ОП МР-024;
общая протяженность - 2,5 км
  в том числе грунтовое - 2,5км</t>
  </si>
  <si>
    <t>Идентификационный номер: 
29 223 ОП МР-026;
общая протяженность - 3,860км
в том числе грунтовое - 3,860км</t>
  </si>
  <si>
    <t>Идентификационный номер: 
29 223 ОП МР-027;
общая протяженность -  0,343км
в том числе грунтовое - 0,343км</t>
  </si>
  <si>
    <t>Идентификационный номер: 
29 223 ОП МР-028;
общая протяженность - 2,235км
 в том числе грунтовое - 2,235км</t>
  </si>
  <si>
    <t>Идентификационный номер: 
29 223 ОП МР-029;
общая протяженность - 0,1км
в том числе асфальтобетонное - 0,1км</t>
  </si>
  <si>
    <t>Идентификационный номер: 
29 223 ОП МР-031
общая протяженность - 1,6км
в том числе  асфальтобетонное -0,70км; грунтовое - 0,900км</t>
  </si>
  <si>
    <t>Идентификационный номер: 
29 223 ОП МР-032;
общая протяженность - 6,035км в том числе асфальтобетонное - 1,850км; грунтовое - 4,185км</t>
  </si>
  <si>
    <t>Идентификационный номер: 
29 223 ОП МР-034;
общая протяженность - 1,535км 
 в том числе щебеночное - 1,535км</t>
  </si>
  <si>
    <t>Идентификационный номер: 
29 223 ОП МР-037;
общая протяженность - 2,3км
в том числе щебеночное - 2,3км</t>
  </si>
  <si>
    <t>Идентификационный номер: 
29 223 ОП МР-038;
общая протяженность - 0,498км
 в том числе щебеночное - 0,498км</t>
  </si>
  <si>
    <t>Идентификационный номер: 
29 223 ОП МР-039;
общая протяженность - 0,965км
 в  том числе щебеночное - 0,965км</t>
  </si>
  <si>
    <t>Идентификационный номер: 
29 223 ОП МР-040;
общая протяженность - 5,232км
в том числе грунтовое - 5,232км</t>
  </si>
  <si>
    <t>Идентификационный номер: 
29 223 ОП МР-041;
общая протяженность - 0,689км в том числе 
грунтовое - 0,689км</t>
  </si>
  <si>
    <t>Идентификационный номер: 
29 223 ОП МР-042;
общая протяженность 2,375км 
в том числе грунтовое - 2,375км</t>
  </si>
  <si>
    <t>Идентификационный номер: 
29 223 ОП МР-043;
общая протяженность - 2,645км 
в том числе грунтовое - 2,645км</t>
  </si>
  <si>
    <t>Идентификационный номер: 
29 223 ОП МР-044;
общая протяженность - 2,4км
в том числе грунтовое - 2,4км</t>
  </si>
  <si>
    <t>Идентификационный номер: 
29 223 ОП МР-045;
общая протяженность - 1,746км
в том числе грунтовое - 1,746км</t>
  </si>
  <si>
    <t>Идентификационный номер: 
29 223 ОП МР-046;
общая протяженность - 2,908км
в том числе грунтовое - 2,908км</t>
  </si>
  <si>
    <t>Идентификационный номер: 
29 223 ОП МР-047;
общая протяженность - 2,788км
в том числе грунтовое - 2,788км</t>
  </si>
  <si>
    <t>Идентификационный номер: 
29 223 ОП МР-048;
общая протяженность - 1,810км
в том числе грунтовое - 1,810км</t>
  </si>
  <si>
    <t>Идентификационный номер: 
29 223 ОП МР-051;
общая протяженность - 2,4км
в том числе грунтовое - 2,4км</t>
  </si>
  <si>
    <t>Идентификационный номер: 
29 223 ОП МР-052;
общая протяженность - 0,538км
в том числе грунтовые - 0,538км</t>
  </si>
  <si>
    <t>Идентификационный номер: 
29 223 ОП МР-053;
общая протяженность - 2,0км
в том числе грунтовое - 2,0км</t>
  </si>
  <si>
    <t>Идентификационный номер: 
29 223 ОП МР-054;
общая протяженность - 1,46км
в том числе грунтовое - 1,46км</t>
  </si>
  <si>
    <t>Идентификационный номер: 
29 223 ОП МР-055;
общая протяженность - 1,2км
в том числе грунтовое - 1,2км</t>
  </si>
  <si>
    <t>Идентификационный номер: 
29 223 ОП МР-056;
общая протяженность - 5,320км
в том числе грунтовое - 5,320км</t>
  </si>
  <si>
    <t>Идентификационный номер: 
29 223 ОП МР-057;
общая протяженность - 1,075км
в том числе грунтовое - 1,075км</t>
  </si>
  <si>
    <t>Идентификационный номер: 
29 223 ОП МР-058;
общая протяженность - 3,430км
в том числе щебеночное - 3,430км</t>
  </si>
  <si>
    <t>Идентификационный номер: 
29 223 ОП МР-059; 
общая протяженность - 0,855км в том числе щебеночное - 0,295км; грунтовые - 0,560км</t>
  </si>
  <si>
    <t>Идентификационный номер: 
29 223 ОП МР-060; 
общая протяженность - 11,0км
в том числе щебеночное - 11,0км</t>
  </si>
  <si>
    <t>Идентификационный номер: 
29 223 ОП МР-061;
общая протяженность - 3,450км
в том числе грунтовое - 3,450км</t>
  </si>
  <si>
    <t>Идентификационный номер: 
29 223 ОП МР-062;
общая протяженность - 0,930км
в том числе грунтовое - 0,930км</t>
  </si>
  <si>
    <t>Идентификационный номер: 
29 223 ОП МР-063;
общая протяженность -6,650км
в том числе грунтовое - 6,650км</t>
  </si>
  <si>
    <t>Идентификационный номер: 
29 223 ОП МР-064;
общая протяженность - 1,035км в том числе асфальтобетонные - 0,07км; щебеночное - 0,965км</t>
  </si>
  <si>
    <t>Идентификационный номер: 
29 223 ОП МР-065;
общая протяженность - 3,570км
в том числе грунтовое -3,570км</t>
  </si>
  <si>
    <t>Идентификационный номер:
29 223 ОП МР-066;
общая протяженность - 2,095км
в том числе грунтовое - 2,095км</t>
  </si>
  <si>
    <t>Идентификационный номер: 
29 223 ОП МР-067;
общая протяженность - 1,030км
в том числе асфальтобетонное - 1,030км</t>
  </si>
  <si>
    <t>Идентификационный номер: 
29 223 ОП МР-068;
общая протяженность - 5,760км
в том числе грунтовое - 5,760км</t>
  </si>
  <si>
    <t>Идентификационный номер: 
29 223 ОП МР-069;
общая протяженность - 2,060км
в том числе грунтовое - 2,060км</t>
  </si>
  <si>
    <t>Идентификационный номер: 
29 223 ОП МР-072; 
общая протяженность - 3,305км
в том числе плиты - 2,545км
асфальтобетонное - 0,760км</t>
  </si>
  <si>
    <t>Идентификационный номер: 
29 223 ОП МР-073;
общая протяженность - 1,156км в том числе плиты - 0,208км, асфальтобетонное - 0,420км, щебеночное - 0,528км</t>
  </si>
  <si>
    <t>Идентификационный номер: 
29 223 ОП МР-074;
общая протяженность - 0,650км
в том числе грунтовое - 0,650км</t>
  </si>
  <si>
    <t>Идентификационный номер: 
29 223 ОП МР-075;
общая протяженность - 11,01км
в том числе асфальтобетонное - 11,01км</t>
  </si>
  <si>
    <t>Идентификационный номер: 
29 223 ОП МР-077;
общая протяженность - 4,0км
в том числе асфальтобетонное - 2,610км; грунтовое - 1,390км</t>
  </si>
  <si>
    <t>Идентификационный номер: 
29 223 ОП МР-076;
общая протяженность - 3,405км в том числе асфальтобетонное - 3,405км</t>
  </si>
  <si>
    <t>Идентификационный номер: 
29 223 ОП МР-078;
общая протяженность - 4,445км в том числе цементнобетонное - 4,445км</t>
  </si>
  <si>
    <t>Идентификационный номер: 
29 223 ОП МР-079;
общая протяженность - 1,360км в том числе 
грунтовое - 1,360км</t>
  </si>
  <si>
    <t>Идентификационный номер: 
29 223 ОП МР-080;
общая протяженность - 1,630км
в том числе грунтовое - 1,630км</t>
  </si>
  <si>
    <t>Идентификационный номер: 
29 223 ОП МР-081;
общая протяженность - 1,05км
 в том числе грунтовое - 1,05км</t>
  </si>
  <si>
    <t>Идентификационный номер: 
29 223 ОП МР-082;
общая протяженность - 2,255км в том числе асфальтобетонное - 2,255км</t>
  </si>
  <si>
    <t>Идентификационный номер: 
29 223 ОП МР-083;
общая протяженность - 2,750км в том числе асфальтобетонное - 2,750км</t>
  </si>
  <si>
    <t>Идентификационный номер: 
29 223 ОП МР-084;
общая протяженность - 5,480км в том числе плиты - 2,553км; щебеночное - 2,447км
грунтовое - 0,480км</t>
  </si>
  <si>
    <t>Идентификационный номер: 
29 223 ОП МР-085;
общая протяженность - 3,080км
в том числе грунтовое - 3,080км</t>
  </si>
  <si>
    <t>Идентификационный номер: 
29 223 ОП МР-086
общая протяженность - 2,015км
в том числе плиты - 0,785км
асфальтобетонное -1,230км</t>
  </si>
  <si>
    <t>Идентификационный номер: 
29 223 ОП МР-087;
общая протяженность - 1,350км
в том числе грунтовое - 1,350км</t>
  </si>
  <si>
    <t>Идентификационный номер: 
29 223 ОП МР-088;
общая протяженность - 5,698км
 в том числе грунтовое - 5,698км</t>
  </si>
  <si>
    <t>Идентификационный номер: 
29 223 ОП МР-089;
общая протяженность - 1,310км
в том числе асфальтобетонное - 1,310км</t>
  </si>
  <si>
    <t>Идентификационный номер: 
29 223 ОП МР-090;
общая протяженность - 0,865км
в том числе асфальтобетонное - 0,865км</t>
  </si>
  <si>
    <t>Идентификационный номер: 
29 223 ОП МР-091;
общая протяженность - 0,884км
в том числе асфальтобетонное - 0,884км</t>
  </si>
  <si>
    <t>Идентификационный номер: 
29 223 ОП МР-092;
общая протяженность - 1,636км
в том числе грунтовое - 1,636км</t>
  </si>
  <si>
    <t>Идентификационный номер: 
29 223 ОП МР-093;
общая протяженность - 2,085км
в том числе грунтовое - 2,085км</t>
  </si>
  <si>
    <t>Идентификационный номер:
29 223 ОП МР-094;
общая протяженность - 0,155км
 в том числе грунтовое - 0,155км</t>
  </si>
  <si>
    <t>Идентификационный номер:
29 223 ОП МР-095;
общая протяженность - 1,04км
в том числе асфальтобетонное - 1,04км</t>
  </si>
  <si>
    <t>Идентификационный номер:
29 223 ОП МР-096;
общая протяженность - 0,8км
в том числе щебеночное - 0,8км</t>
  </si>
  <si>
    <t>Идентификационный номер:
29 223 ОП МР-097;
общая протяженность - 1,140км
в том числе грунтовое - 1,140км</t>
  </si>
  <si>
    <t>Идентификационный номер:
29 223 ОП МР-098;
общая протяженность - 0,894км
в том числе грунтовое - 0,894км</t>
  </si>
  <si>
    <t>Идентификационный номер:
29 223 ОП МР-099;
общая протяженность - 7,04км
в том числе грунтовое - 7,04км</t>
  </si>
  <si>
    <t>Идентификационный номер:
29 223 ОП МР-100;
общая протяженность - 0,630км
в том числе щебеночное - 0,630км</t>
  </si>
  <si>
    <t>Идентификационный номер:
29 223 ОП МР-101;
общая протяженность - 2,085км
в том числе грунтовое - 2,085км</t>
  </si>
  <si>
    <t>Идентификационный номер:
29 223 ОП МР-102;
общая протяженность - 2,340км
в том числе щебеночное - 2,340км</t>
  </si>
  <si>
    <t>Идентификационный номер:
29 223 ОП МР-103;
общая протяженность - 2,910км
в том числе грунтовое - 2,910км</t>
  </si>
  <si>
    <t>Идентификационный номер:
29 223 ОП МР-104;
общая протяженность - 1,142км
в том числе грунтовое - 1,142км</t>
  </si>
  <si>
    <t>Идентификационный номер:
29 223 ОП МР-105;
общая протяженность - 0,830км
в том числе асфальтобетонное - 0,830км</t>
  </si>
  <si>
    <t>Идентификационный номер:
29 223 ОП МР-106;
общая протяженность - 0,562км
в том числе грунтовое - 0,562км</t>
  </si>
  <si>
    <t>Идентификационный номер:
29 223 ОП МР-107;
общая протяженность - 0,320км
в том числе грунтовое - 0,320км</t>
  </si>
  <si>
    <t>Идентификационный номер:
29 223 ОП МР-108;
 общая протяженность - 2,4км
в том числе грунтовое - 2,4км</t>
  </si>
  <si>
    <t>Идентификационный номер:
29 223 ОП МР-109;
общая протяженность - 1,930км
в том числе асфальтобетонное - 1,930км</t>
  </si>
  <si>
    <t>Идентификационный номер:
29 223 ОП МР-110;
общая протяженность - 1,930км
в том числе асфальтобетонное - 1,930км</t>
  </si>
  <si>
    <t>Идентификационный номер:
29 223 ОП МР-111;
общая протяженность - 1,680км в том числе  асфальтобетонное - 0,025км; грунтовое - 1,655км</t>
  </si>
  <si>
    <t>Идентификационный номер:
29 223 ОП МР-112;
общая протяженность - 0,722км
в том числе грунтовое - 0,722км</t>
  </si>
  <si>
    <t>Идентификационный номер:
29 223 ОП МР-113;
общая протяженность - 1,975км
в том числе грунтовое - 1,975км</t>
  </si>
  <si>
    <t>Идентификационный номер:
29 223 ОП МР-114;
общая протяженность - 5,920км
в том числе грунтовое - 5,920км</t>
  </si>
  <si>
    <t>Идентификационный номер:
29 223 ОП МР-115;
общая протяженность - 4,220км
в том числе грунтовое - 4,220км</t>
  </si>
  <si>
    <t>Идентификационный номер:
29 223 ОП МР-116;
общая протяженность - 2,160км
в том числе грунтовое - 2,160км</t>
  </si>
  <si>
    <t>Идентификационный номер:
29 223 ОП МР-117;
общая протяженность - 1,493км
в том числе грунтовое - 1,493км</t>
  </si>
  <si>
    <t>Идентификационный номер:
29 223 ОП МР-118;
общая протяженность - 3,320км
в том числе грунтовое - 3,320км</t>
  </si>
  <si>
    <t>Идентификационный номер:
29 223 ОП МР-119;
общая протяженность - 3,7км
в том числе грунтовое - 3,7км</t>
  </si>
  <si>
    <t>Идентификационный номер:
29 223 ОП МР-120;
общая протяженность - 0,980км
в том числе грунтовое - 0,980км</t>
  </si>
  <si>
    <t>Идентификационный номер:
29 223 ОП МР-121;
общая протяженность - 3,910км
в том числе грунтовое - 3,910км</t>
  </si>
  <si>
    <t>Идентификационный номер:
29 223 ОП МР-122;
общая протяженность - 1,795км
в том числе грунтовое - 1,795км</t>
  </si>
  <si>
    <t>Идентификационный номер:
29 223 ОП МР-123;
общая протяженность - 0,550км
в том числе грунтовое - 0,550км</t>
  </si>
  <si>
    <t>Идентификационный номер:
29 223 ОП МР-124;
общая протяженность - 1,0км
в том числе грунтовое - 1,0км</t>
  </si>
  <si>
    <t>Идентификационный номер:
29 223 ОП МР-125;
общая протяженность - 4,580км в том числе плиты - 0,924км; щебеночное - 3,455км; грунтовое - 0,201км</t>
  </si>
  <si>
    <t>Идентификационный номер:
29 223 ОП МР-126;
общая протяженность - 0,8км
в том числе грунтовое - 0,8км</t>
  </si>
  <si>
    <t>Идентификационный номер:
29 223 ОП МР-127 
общая протяженность - 4,605км в том числе плиты - 1,769км; щебеночное - 1,146; грунтовое - 1,690км</t>
  </si>
  <si>
    <t>Идентификационный номер:
29 223 ОП МР-128;
общая протяженность - 0,635км
в том числе грунтовое - 0,635км</t>
  </si>
  <si>
    <t>Идентификационный номер:
29 223 ОП МР-129;
общая протяженность - 1,922км
в том числе грунтовое - 1,922км</t>
  </si>
  <si>
    <t>Идентификационный номер:
29 223 ОП МР-130;
общая протяженность - 0,5км
в том числе грунтовое - 0,5км</t>
  </si>
  <si>
    <t>Идентификационный номер:
29 223 ОП МР-131;
общая протяженность - 1,0км
в том числе грунтовое - 1,0км</t>
  </si>
  <si>
    <t>Идентификационный номер:
29 223 ОП МР-132;
общая протяженность - 0,305км
в том числе грунтовое - 0,305км</t>
  </si>
  <si>
    <t>Идентификационный номер:
29 223 ОП МР-133;
общая протяженность - 0,462км
в том числе грунтовое - 0,462км</t>
  </si>
  <si>
    <t>Идентификационный номер:
29 223 ОП МР-134;
общая протяженность - 1,8км
в том числе цементнобетонное -1,8км</t>
  </si>
  <si>
    <t>Идентификационный номер:
29 223 ОП МР-135;
общая протяженность - 1,080км в том числе цементнобетонное -1,080км</t>
  </si>
  <si>
    <t>Идентификационный номер:
29 223 ОП МР-136;
общая протяженность - 1,696км
в том числе грунтовое - 1,696км</t>
  </si>
  <si>
    <t>Идентификационный номер:
29 223 ОП МР-137;
общая протяженность - 1,245км
в том числе щебеночное - 1,245км</t>
  </si>
  <si>
    <t>Идентификационный номер:
29 223 ОП МР-139;
общая протяженность - 1,436км
в том числе грунтовое - 1,436км</t>
  </si>
  <si>
    <t>Идентификационный номер:
29 223 ОП МР-140;
общая протяженность - 1,060км в том числе асфальтобетонное - 0,025км; грунтовое - 1,035км</t>
  </si>
  <si>
    <t>Идентификационный номер:
29 223 ОП МР-142;
общая протяженность - 0,637км в том числе асфальтобетонное - 0,125км; грунтовое - 0,512км</t>
  </si>
  <si>
    <t>Идентификационный номер:
29 223 ОП МР-143;
общая протяженность - 0,750км
в том числе асфальтобетонное - 0,750км</t>
  </si>
  <si>
    <t>Идентификационный номер:
29 223 ОП МР-144;
общая протяженность - 2,180км
в том числе грунтовое - 2,180км</t>
  </si>
  <si>
    <t>Идентификационный номер:
29 223 ОП МР-145;
общая протяженность - 1,350км
в том числе грунтовое - 1,350км</t>
  </si>
  <si>
    <t>Идентификационный номер:
29 223 ОП МР-146;
общая протяженность - 0,682км
в том числе грунтовое - 0,682км</t>
  </si>
  <si>
    <t>Идентификационный номер:
29 223 ОП МР-147;
общая протяженность - 1,370км
в том числе грунтовое - 1,370км</t>
  </si>
  <si>
    <t>Идентификационный номер:
29 223 ОП МР-148;
общая протяженность - 1,370км
в том числе грунтовое - 1,370км</t>
  </si>
  <si>
    <t>Идентификационный номер:
29 223 ОП МР-149;
общая протяженность - 3,100км
в том числе грунтовое - 3,100км</t>
  </si>
  <si>
    <t>Идентификационный номер:
29 223 ОП МР-150;
общая протяженность - 3,075км в том числе асфальтобетонное -0,130км; грунтовое - 2,945км</t>
  </si>
  <si>
    <t>Идентификационный номер:
29 223 ОП МР-151;
общая протяженность - 1,130км в том числе щебеночное - 0,150км; грунтовое - 0,980км</t>
  </si>
  <si>
    <t>Идентификационный номер:
29 223 ОП МР-152;
общая протяженность - 0,590км
в том числе грунтовое - 0,590км</t>
  </si>
  <si>
    <t>Идентификационный номер:
29 223 ОП МР-153;
общая протяженность - 2,083км
в том числе грунтовое - 2,083км</t>
  </si>
  <si>
    <t>Идентификационный номер:
29 223 ОП МР-154;
общая протяженность - 1,763км
в том числе грунтовое - 1,763км</t>
  </si>
  <si>
    <t>Идентификационный номер:
29 223 ОП МР-155
общая протяженность - 2,965км в том числе щебеночное - 0,07км; грунтовое - 2,895км</t>
  </si>
  <si>
    <t>Идентификационный номер:
29 223 ОП МР-156;
общая протяженность - 2,0км
грунтовое - 2,0км</t>
  </si>
  <si>
    <t>Идентификационный номер:
29 223 ОП МР-157;
общая протяженность - 0,580км
в том числе грунтовое - 0,580км</t>
  </si>
  <si>
    <t>Идентификационный номер:
29 223 ОП МР-158;
общая протяженность - 0,920км в том числе асфальтобетонное - 0,100км; грунтовое - 0,820км</t>
  </si>
  <si>
    <t>Идентификационный номер:
29 223 ОП МР-159;
общая протяженность - 1,035км
в том числе грунтовое - 1,035км</t>
  </si>
  <si>
    <t>Идентификационный номер:
29 223 ОП МР-160;
общая протяженность - 2,150км
в том числе асфальтобетонное -2,150км</t>
  </si>
  <si>
    <t>Идентификационный номер:
29 223 ОП МР-161;
общая протяженность - 0,730км в том числе асфальтобетонное - 0,113км; грунтовое - 0,617км</t>
  </si>
  <si>
    <t>Идентификационный номер:
29 223 ОП МР-163;
общая протяженность - 2,785км
в том числе грунтовое - 2,785км</t>
  </si>
  <si>
    <t>Идентификационный номер:
29223 ОП МР-164;
общая протяженность - 4,765км
в том числе асфальтобетонное - 4,765км</t>
  </si>
  <si>
    <t xml:space="preserve">№ 40:13:180303:1200-40/003/2019-2 от 11.04.2019
</t>
  </si>
  <si>
    <t xml:space="preserve">№ 40:13:180303:1237-40/003/2019-2 от 11.04.1237
</t>
  </si>
  <si>
    <t xml:space="preserve">№ 40:13:180303:77-40/003/2019-3 от 11.04.2019
</t>
  </si>
  <si>
    <t>Многофункциональный физкультурно-оздоровительный 
комплекс в
 г. Малоярославец Калужской области</t>
  </si>
  <si>
    <t>МКУ ДО 
 ДШИ</t>
  </si>
  <si>
    <t>МКУ ДО Детчинская школа искусств</t>
  </si>
  <si>
    <t>МКУ ДО  
Детчинская школа искусств</t>
  </si>
  <si>
    <t>Муниципальное казенное учреждение дополнительного образования  Детчинская школа искусств</t>
  </si>
  <si>
    <r>
      <t xml:space="preserve">Директор МКУ "ЕДДС МР" 
</t>
    </r>
    <r>
      <rPr>
        <b/>
        <u/>
        <sz val="8"/>
        <color indexed="8"/>
        <rFont val="Times New Roman"/>
        <family val="1"/>
        <charset val="204"/>
      </rPr>
      <t xml:space="preserve">Ситникова 
Татьяна Владимировна
</t>
    </r>
    <r>
      <rPr>
        <b/>
        <sz val="8"/>
        <color indexed="8"/>
        <rFont val="Times New Roman"/>
        <family val="1"/>
        <charset val="204"/>
      </rPr>
      <t>(2-33-11)</t>
    </r>
  </si>
  <si>
    <r>
      <t xml:space="preserve">Директор 
</t>
    </r>
    <r>
      <rPr>
        <b/>
        <i/>
        <u/>
        <sz val="8"/>
        <color indexed="8"/>
        <rFont val="Times New Roman"/>
        <family val="1"/>
        <charset val="204"/>
      </rPr>
      <t xml:space="preserve">Виноградова Оксана Викторовна
</t>
    </r>
    <r>
      <rPr>
        <sz val="8"/>
        <color indexed="8"/>
        <rFont val="Times New Roman"/>
        <family val="1"/>
        <charset val="204"/>
      </rPr>
      <t xml:space="preserve"> </t>
    </r>
    <r>
      <rPr>
        <b/>
        <sz val="8"/>
        <color indexed="8"/>
        <rFont val="Times New Roman"/>
        <family val="1"/>
        <charset val="204"/>
      </rPr>
      <t>myк-mcrb@yandex.ru
 (2-33-87)</t>
    </r>
  </si>
  <si>
    <t xml:space="preserve">Решение Малоярославецкого Районного Собрания депутатов МР "Малоярославецкий район" от 19.12.2018 №90, Пост. адм. МР "Малоярославецкий район"                                от 27.03.2019 № 317
 </t>
  </si>
  <si>
    <r>
      <t xml:space="preserve">Заведующая 
</t>
    </r>
    <r>
      <rPr>
        <b/>
        <i/>
        <u/>
        <sz val="8"/>
        <color indexed="8"/>
        <rFont val="Times New Roman"/>
        <family val="1"/>
        <charset val="204"/>
      </rPr>
      <t xml:space="preserve">Сидельникова
 Татьяна Борисовна 
</t>
    </r>
    <r>
      <rPr>
        <b/>
        <sz val="8"/>
        <color indexed="8"/>
        <rFont val="Times New Roman"/>
        <family val="1"/>
        <charset val="204"/>
      </rPr>
      <t>otd-kult@yandex.ru 
(2-21-50, 2-22-24, 
2-29-03)</t>
    </r>
  </si>
  <si>
    <t>Расп. адм. МР "Малоярославецкий район"                                  от 23.04.2019 № 460</t>
  </si>
  <si>
    <t>Пост. адм. МР "Малоярославецкий район"                                  от 23.04.2019 № 461</t>
  </si>
  <si>
    <t>МКУ ДО "Детчинская школа искусств"</t>
  </si>
  <si>
    <t>Пост. адм. МР "Малоярославецкий район"                                  от 24.04.2019 № 468</t>
  </si>
  <si>
    <t>Пост. адм. МР "Малоярославецкий район"                                  от 24.04.2019 № 467</t>
  </si>
  <si>
    <t>Пост. адм. МР 
"Малоярославецкий район" №539 
от 20.05.2019</t>
  </si>
  <si>
    <t>МКУ ЕДДС</t>
  </si>
  <si>
    <t>1.3.341</t>
  </si>
  <si>
    <t>«Окружная дорога 
г. Калуга - Детчино -Малоярославец» - Чернолокня»</t>
  </si>
  <si>
    <t xml:space="preserve">Идентификационный номер:
29223 ОП МР-025;
общая протяженность - 1,7км
</t>
  </si>
  <si>
    <t>Решение Малоярославецкого Районного Собрания депутатов МР "Малоярославецкий район" от 24.04.2019 №49 "О внесении изменений в решение от 25.01.2017 №6"</t>
  </si>
  <si>
    <t>Пост. адм. МР "Малоярославецкий район" от 23.05.2019
 № 559</t>
  </si>
  <si>
    <t xml:space="preserve">Пост. адм. МР "Малоярославецкий район" от 23.05.2019 
№ 560
</t>
  </si>
  <si>
    <t>Пост. адм. МР "Малоярославецкий район" от 09.04.2019
 № 401, Пост. адм. МР "Малоярославецкий район" от 23.05.2019
 № 560</t>
  </si>
  <si>
    <t>249052
Калужская область
Малоярославецкий район
с. Оболенское, 
ул. Железнодорожная, д.1, кв.7</t>
  </si>
  <si>
    <t xml:space="preserve">21000,04 пм
диаметр стальн.труб 150мм     </t>
  </si>
  <si>
    <t>Муниципальное общеобразовательное учреждение «Средняя общеобразовательная школа  №1» , г. Малоярославец</t>
  </si>
  <si>
    <t>1.4.227.</t>
  </si>
  <si>
    <t>249076, 
Калужская область, Малоярославецкий район, д.Татарское</t>
  </si>
  <si>
    <t>40:13:070701:203</t>
  </si>
  <si>
    <t>категория земель: земли населенных пунктов; разреш.использ: земельные участки (территории) общего пользования</t>
  </si>
  <si>
    <t xml:space="preserve">№ 40-40-13/016/2014-315 от 18.07.2014
</t>
  </si>
  <si>
    <t>Расп. адм. МР "Малоярославецкий район"                                  от 14.06.2019 № 234-р</t>
  </si>
  <si>
    <t>1.2.109.</t>
  </si>
  <si>
    <t>Калужская область
Малоярославецкий район
с. Ильинское, мкр-н 
им. 50-летия СССР, д.5, кв.8</t>
  </si>
  <si>
    <t>40:13:080605:620</t>
  </si>
  <si>
    <t>Решение сельской Думы СП "Село Ильинское" от 17.06.2019 № 35, акт приема-передачи от 28.06.2019</t>
  </si>
  <si>
    <t>Пост. адм. МР "Малоярославецкий район" от 28.06.2019 
№ 714</t>
  </si>
  <si>
    <t>1.2.110.</t>
  </si>
  <si>
    <t>Калужская область
Малоярославецкий район
с. Ильинское, мкр-н 
им. 50-летия СССР, д.8, кв.11</t>
  </si>
  <si>
    <t>40:13:080605:622</t>
  </si>
  <si>
    <t>1.2.111.</t>
  </si>
  <si>
    <t>40:13:080605:624</t>
  </si>
  <si>
    <t>Калужская область
Малоярославецкий район
с. Ильинское, мкр-н 
им. 50-летия СССР, д.9, кв.10</t>
  </si>
  <si>
    <t>1.2.113.</t>
  </si>
  <si>
    <t xml:space="preserve">Комната 
в 2-х комнатной квартире
</t>
  </si>
  <si>
    <t>Калужская область
Малоярославецкий район
с. Ильинское, мкр-н 
им. 50-летия СССР, д.15, 
кв.8, комн.1</t>
  </si>
  <si>
    <t>40:13:080605:626</t>
  </si>
  <si>
    <t>1.2.114.</t>
  </si>
  <si>
    <t>Калужская область
Малоярославецкий район
с. Ильинское, мкр-н 
им. 50-летия СССР, д.16, кв.3</t>
  </si>
  <si>
    <t>40:13:080608:100</t>
  </si>
  <si>
    <t>1.2.115.</t>
  </si>
  <si>
    <t>Калужская область
Малоярославецкий район
с. Ильинское, мкр-н 
им. 50-летия СССР, д.17, 
кв.13, комн.1</t>
  </si>
  <si>
    <t>40:13:080604:62</t>
  </si>
  <si>
    <t>1.2.116.</t>
  </si>
  <si>
    <t>Калужская область
Малоярославецкий район
с. Ильинское, мкр-н 
им. 50-летия СССР, д.18, 
кв.15</t>
  </si>
  <si>
    <t>40:13:080605:625</t>
  </si>
  <si>
    <t xml:space="preserve">
2-х комнатная жилая квартира
</t>
  </si>
  <si>
    <t>1.2.117.</t>
  </si>
  <si>
    <t>Калужская область
Малоярославецкий район
с. Ильинское, мкр-н 
им. 50-летия СССР, д.40, 
кв.15</t>
  </si>
  <si>
    <t>40:13:080602:76</t>
  </si>
  <si>
    <t xml:space="preserve">
3-х комнатная жилая квартира
</t>
  </si>
  <si>
    <t>1.2.118.</t>
  </si>
  <si>
    <t>Калужская область
Малоярославецкий район
с. Ильинское, мкр-н 
им. 50-летия СССР, д.40, 
кв.19</t>
  </si>
  <si>
    <t>40:13:080602:77</t>
  </si>
  <si>
    <t>1.2.119.</t>
  </si>
  <si>
    <t>Калужская область
Малоярославецкий район
с. Ильинское, мкр-н 
им. 50-летия СССР, д.40, 
кв.39</t>
  </si>
  <si>
    <t>40:13:080602:75</t>
  </si>
  <si>
    <t>1.2.120.</t>
  </si>
  <si>
    <t>40:13:080602:78</t>
  </si>
  <si>
    <t>Калужская область
Малоярославецкий район
с. Ильинское, мкр-н 
им. 50-летия СССР, д.40, 
кв.46</t>
  </si>
  <si>
    <t>1.2.121.</t>
  </si>
  <si>
    <t>Калужская область
Малоярославецкий район
с. Ильинское, 
ул. им. Подольских курсантов, д.68, кв.8</t>
  </si>
  <si>
    <t>40:13:080605:623</t>
  </si>
  <si>
    <t>1.2.122.</t>
  </si>
  <si>
    <t>Калужская область
Малоярославецкий район
с. Ильинское, 
ул. им. Подольских курсантов, д.67, кв.3</t>
  </si>
  <si>
    <t>40:13:080605:628</t>
  </si>
  <si>
    <t xml:space="preserve">
жилая квартира
</t>
  </si>
  <si>
    <t>1.2.123.</t>
  </si>
  <si>
    <t>Калужская область
Малоярославецкий район
с. Ильинское, 
ул. им. Подольских курсантов, д.67, кв.4</t>
  </si>
  <si>
    <t>40:13:080605:627</t>
  </si>
  <si>
    <t>1.2.124.</t>
  </si>
  <si>
    <t>Калужская область
Малоярославецкий район
д. Сокольники-Первые, 
ул. Черемушкинская, д.1, кв.1</t>
  </si>
  <si>
    <t>40:13:081002:149</t>
  </si>
  <si>
    <t>1.2.125.</t>
  </si>
  <si>
    <t>Калужская область
Малоярославецкий район
д. Сокольники-Первые, 
ул. Черемушкинская, д.3, кв.1</t>
  </si>
  <si>
    <t>40:13:081004:99</t>
  </si>
  <si>
    <t>Калужская область, г.Малоярославец, 
ул.Гагарина, д.1</t>
  </si>
  <si>
    <t>1.1.166.</t>
  </si>
  <si>
    <t>Помещение 
(библиотека)</t>
  </si>
  <si>
    <t>249052,
Калужская область, Малоярославецкий район, 
д. Митинка,
ул. Центральная, д.1, кв.8</t>
  </si>
  <si>
    <t>Комплект системы речевого оповещения</t>
  </si>
  <si>
    <t>1.3.342</t>
  </si>
  <si>
    <t>Калужская область, Малоярославецкий район, 
д. Хрустали</t>
  </si>
  <si>
    <t>Решение Сельской Думы СП "Деревня Ерденево" от 11.07.2019 № 19, Пост. адм. СП "Деревня Ерденево" от 11.07.2019 № 50</t>
  </si>
  <si>
    <t>1.3.343</t>
  </si>
  <si>
    <t>1.3.344</t>
  </si>
  <si>
    <t>Сети водоотведения</t>
  </si>
  <si>
    <t>1.3.345</t>
  </si>
  <si>
    <t>1.3.346</t>
  </si>
  <si>
    <t>Артезианская скважина (водонасосная станция 1-го и 2-го подъема)</t>
  </si>
  <si>
    <t>1.3.347</t>
  </si>
  <si>
    <t xml:space="preserve">Артезианская скважина </t>
  </si>
  <si>
    <t>1.3.348</t>
  </si>
  <si>
    <t>Скважина</t>
  </si>
  <si>
    <t>Калужская область, Малоярославецкий район, 
д. Панское</t>
  </si>
  <si>
    <t>40:13:020305:204</t>
  </si>
  <si>
    <t>1.3.349</t>
  </si>
  <si>
    <t>Водопроводная башня</t>
  </si>
  <si>
    <t>40:13:020305:201</t>
  </si>
  <si>
    <t>1.3.350</t>
  </si>
  <si>
    <t>Водопровод</t>
  </si>
  <si>
    <t>40:13:020305:217</t>
  </si>
  <si>
    <t>Пост. адм. МР "Малоярославецкий район" от 12.07.2019
 № 797</t>
  </si>
  <si>
    <t>УМП "Малоярославец-стройзаказчик"</t>
  </si>
  <si>
    <t xml:space="preserve">Договор найма служебного помещения от 01.07.2019 № 2-ЖСФ/2019
</t>
  </si>
  <si>
    <t xml:space="preserve">Договор найма служебного помещения от 14.04.2019 № 1-ЖСФ/2019
</t>
  </si>
  <si>
    <t xml:space="preserve">№ 40:13:020305:217-40/003/2019-3 от 05.08.2019
</t>
  </si>
  <si>
    <t xml:space="preserve">№ 40:13:020305:204-40/003/2019-3 от 05.08.2019
</t>
  </si>
  <si>
    <t>Договор пожертвования имущества от 07.06.2019, Решение Малоярославецкого Районного Собрания депутатов от 24.04.2019 № 46</t>
  </si>
  <si>
    <t>МОУ основная общеобразовательная школа № 3               
       г. Малоярославца</t>
  </si>
  <si>
    <t>Калужская обл.,        
        г. Малоярославец,          ул. Аузина,1</t>
  </si>
  <si>
    <t>Калужская обл.,         
       г. Малоярославец,          ул. Аузина,1</t>
  </si>
  <si>
    <t>Калужская обл.,        
        г. Малоярославец,         ул. Российских газовиков,1</t>
  </si>
  <si>
    <t>Калужская обл.,       
        г. Малоярославец,         ул. Российских газовиков,1</t>
  </si>
  <si>
    <t>249092,          
    Калужская обл.,            
    г. Малоярославец,     
    ул. Школьная, 3</t>
  </si>
  <si>
    <t>249092,      
        Калужская обл.,                г. Малоярославец,      
    ул. Школьная, 3</t>
  </si>
  <si>
    <t>Калужская обл.,           
     г. Малоярославец,          ул. Аузина,1</t>
  </si>
  <si>
    <t>Калужская обл.,           
    г. Малоярославец,    
     пл. Ленина, д.1</t>
  </si>
  <si>
    <t>Калужская обл.,        
       г. Малоярославец,         пл. Ленина, д.1</t>
  </si>
  <si>
    <t>Калужская обл.,          
     г. Малоярославец,        
 пл. Ленина, д.1</t>
  </si>
  <si>
    <t>Калужская обл.,          
     г. Малоярославец,      
   пл. Ленина, д.1</t>
  </si>
  <si>
    <t>Калужская обл.,            
   г. Малоярославец,      
   ул. Московская, д.9</t>
  </si>
  <si>
    <t>Калужская обл.,             
  г. Малоярославец,      
   ул. Московская, д.9</t>
  </si>
  <si>
    <t>Узел учета
 потребления холодной воды 
(УУХВС-М10х50Д gprs) -19шт.</t>
  </si>
  <si>
    <t>Калужская обл. Малоярославецкий район 
д. Березовка</t>
  </si>
  <si>
    <t>249076, Калужская обл., Малоярославецкий район, 
д. Березовка,                
  ул. Молодежная, д.25</t>
  </si>
  <si>
    <t>249076, Калужская обл., Малоярославецкий район, с.Головтеево, 
ул.Школьная, д.14</t>
  </si>
  <si>
    <t>249076, Калужская обл., Малоярославецкий район, с.Головтеево,
 ул.Школьная, д.14</t>
  </si>
  <si>
    <t>249061, Калужская обл., Малоярославецкий район, с.Кудиново, 
ул.Пионерская, д.27</t>
  </si>
  <si>
    <t>249061, Калужская обл., Малоярославецкий район, с.Кудиново,
 ул.Пионерская, д.27</t>
  </si>
  <si>
    <t>249061, Калужская обл., Малоярославецкий район, с.Кудиново, ул.Пионерская, д.27</t>
  </si>
  <si>
    <t>№ 40:13:020305:201-40/003/2019-3
от 05.08.2019</t>
  </si>
  <si>
    <t>1.4.228.</t>
  </si>
  <si>
    <t>1.4.229.</t>
  </si>
  <si>
    <t>1.4.230.</t>
  </si>
  <si>
    <t>1.4.231.</t>
  </si>
  <si>
    <t>1.4.232.</t>
  </si>
  <si>
    <t>1.4.233.</t>
  </si>
  <si>
    <t>1.4.234.</t>
  </si>
  <si>
    <t>1.4.235.</t>
  </si>
  <si>
    <t xml:space="preserve">Калужская область, Малоярославецкий район, вблизи 
д. Захарово, 
в северной части кадастрового квартала 40:13:140801         </t>
  </si>
  <si>
    <t xml:space="preserve">
Калужская область, Малоярославецкий район, вблизи 
д. Хрустали</t>
  </si>
  <si>
    <t xml:space="preserve">Калужская область, Малоярославецкий район,
 д. Лукьяново         </t>
  </si>
  <si>
    <t xml:space="preserve">Калужская область, Малоярославецкий район, 
с. Головтеево         </t>
  </si>
  <si>
    <t xml:space="preserve">
Калужская область, Малоярославецкий район, 
д. Мотякино, СТ "Флейта", 
участок 17</t>
  </si>
  <si>
    <t xml:space="preserve">
Калужская область, Малоярославецкий район, 
с. Кудиново</t>
  </si>
  <si>
    <t xml:space="preserve">
Калужская область, Малоярославецкий район, 
с. Коллонтай, северная часть кадастрового квартала 40:13:040602</t>
  </si>
  <si>
    <t xml:space="preserve">Калужская область, Малоярославецкий район, 
д. Малахово         </t>
  </si>
  <si>
    <t>40:13:140801:23</t>
  </si>
  <si>
    <t>40:13:010713:228</t>
  </si>
  <si>
    <t>40:13:070907:151</t>
  </si>
  <si>
    <t>40:13:100305:515</t>
  </si>
  <si>
    <t>40:13:010806:79</t>
  </si>
  <si>
    <t>40:13:040602:270</t>
  </si>
  <si>
    <t>40:13:160102:69</t>
  </si>
  <si>
    <t>40:13:120208:299</t>
  </si>
  <si>
    <t>Категория земель: земли сельскохозяйственного назначения, разрешенное использование: для дачного строительства с правом возведения жилых домов</t>
  </si>
  <si>
    <t>Категория земель: земли сельскохозяйственного назначения, разрешенное использование: для ведения садоводства</t>
  </si>
  <si>
    <t>Категория земель:                      земли населенных пунктов, разрешенное использование: для ведения личного подсобного хозяйства</t>
  </si>
  <si>
    <t>Категория земель:                      земли населенных пунктов, разрешенное использование: земли общего пользования</t>
  </si>
  <si>
    <t>Категория земель:                      земли сельскохозяйственного назначения, разрешенное использование: земельные участки (территории) общего пользования</t>
  </si>
  <si>
    <t xml:space="preserve">№ 40:13:140801:23-40/003/2019-2 от 24.06.2019
</t>
  </si>
  <si>
    <t xml:space="preserve">№ 40:13:010713:228-40/003/2019-1 от 29.07.2019
</t>
  </si>
  <si>
    <t xml:space="preserve">№ 40:13:070907:151-40/003/2019-3 от 26.07.2019
</t>
  </si>
  <si>
    <t xml:space="preserve">№ 40:13:100305:515-40/003/2019-2 от 18.07.2019
</t>
  </si>
  <si>
    <t xml:space="preserve">№ 40:13:010806:79-40/003/2019-3 от 29.07.2019
</t>
  </si>
  <si>
    <t xml:space="preserve">№ 40:13:040602:270-40/003/2019-2 от 10.07.2019
</t>
  </si>
  <si>
    <t xml:space="preserve">№ 40:13:160102:69-40/003/2019-1 от 08.07.2019
</t>
  </si>
  <si>
    <t xml:space="preserve">№ 40:13:120208:299-40/003/2019-2 от 18.06.2019
</t>
  </si>
  <si>
    <t>Расп. адм. МР "Малоярославецкий район"                                  от 21.08.2019 № 342-р</t>
  </si>
  <si>
    <t>Решение Сельской Думы СП "Село Спас-Загорье" от 28.06.2019 №01-02/33, 
Пост. адм. МР "Малоярославецкий район"                                  от 26.08.2019 № 961</t>
  </si>
  <si>
    <t>Пост. адм. МР "Малоярославецкий район"                                  от 26.08.2019 № 961</t>
  </si>
  <si>
    <t>1.4.237.</t>
  </si>
  <si>
    <t xml:space="preserve">Калужская область, Малоярославецкий район,
с. Спас-Загорье
</t>
  </si>
  <si>
    <t>40:13:050110:2249</t>
  </si>
  <si>
    <t>категория земель: земли населенных пунктов; разреш.использ: коммунальное обслуживание</t>
  </si>
  <si>
    <t xml:space="preserve">№ 40:13:050110:2249-40/003/2019-4 от 30.08.2019
</t>
  </si>
  <si>
    <t>Пост. адм. МР "Малоярославецкий район" 
от 07.09.2004 №471</t>
  </si>
  <si>
    <t>249076
Калужская обл. Малоярославецкий район     
 с. Головтеево</t>
  </si>
  <si>
    <t>Система водоотведения</t>
  </si>
  <si>
    <t xml:space="preserve">Постановление 
Малоярославецкого Районного Собрания МО «Малоярославецкий район»
от 09.10.2000 № 85
</t>
  </si>
  <si>
    <t xml:space="preserve">40:13:170205:30 (единое землепользование)
</t>
  </si>
  <si>
    <t>1.4.238.</t>
  </si>
  <si>
    <t>40:13:031006:2711</t>
  </si>
  <si>
    <t>категория земли: земли населенных пунктов; разреш.использ: спорт</t>
  </si>
  <si>
    <t>Пост. адм. МР "Малоярославецкий район"                                  от 03.10.2019 № 1148</t>
  </si>
  <si>
    <t>Калужская область, 
г. Малоярославец,
ул. Стадионная, д.6, стадин "Юность"</t>
  </si>
  <si>
    <t>№ 40:13:031006:2711-40/003/2019-3 от 09.10.2019</t>
  </si>
  <si>
    <t>1.Малоярославецкое районное отделение Калужской областной общественной организации Всероссийского общества инвалидов (ВОИ)-17,5 кв.м;
2.Фонд Помощи Ветеранам Боевых Действий и Ветеранам Военной службы "ЗАЩИТА"-28,4 кв.м;
3.Некомерческая организация "Фонд развития малых городов"-12,3 кв.м;
4.Политическая партия ЛДПР-
11,7+13,9 кв.м</t>
  </si>
  <si>
    <t>Малоярославецкое районное отделение Калужской областной общественной организации Всероссийского общества инвалидов (ВОИ)</t>
  </si>
  <si>
    <t>Пост. адм. МР "Малоярославецкий район"                                  от 03.10.2019 № 1192</t>
  </si>
  <si>
    <t>договор безвозмездного пользования от 24.09.2019 №33</t>
  </si>
  <si>
    <t>Администрация сельского поселения 
"Село Недельное"</t>
  </si>
  <si>
    <t>договор безвозмездного пользования от 24.09.2019 №34</t>
  </si>
  <si>
    <t>Администрация сельского поселения 
"Село Кудиново"</t>
  </si>
  <si>
    <t>Договор безвозмездного пользования от 24.09.2019 №33</t>
  </si>
  <si>
    <t>№ 40:13:080605:620-40/003/2019-3 от 17.10.2019</t>
  </si>
  <si>
    <t>№ 40:13:080605:622-40/003/2019-3 от 17.10.2019</t>
  </si>
  <si>
    <t>№ 40:13:080605:624-40/003/2019-3 от 17.10.2019</t>
  </si>
  <si>
    <t>№ 40:13:080605:629-40/003/2019-3 от 17.10.2019</t>
  </si>
  <si>
    <t>№ 40:13:080608:100-40/003/2019-3 от 17.10.2019</t>
  </si>
  <si>
    <t>№ 40:13:080604:62-40/003/2019-3 от 18.10.2019</t>
  </si>
  <si>
    <t>№ 40:13:080605:625-40/003/2019-3 от 18.10.2019</t>
  </si>
  <si>
    <t>№ 40:13:080602:76-40/003/2019-3 от 18.10.2019</t>
  </si>
  <si>
    <t>№ 40:13:080602:77-40/003/2019-3 от 18.10.2019</t>
  </si>
  <si>
    <t>№ 40:13:080602:75-40/003/2019-3 от 18.10.2019</t>
  </si>
  <si>
    <t>№ 40:13:080602:78-40/003/2019-3 от 18.10.2019</t>
  </si>
  <si>
    <t>40:13:040215:620</t>
  </si>
  <si>
    <t>Категория земель: сельскохозяйственного назначения, разрешенное использование: земельные участки (территории) общего пользования.</t>
  </si>
  <si>
    <t>Калужская область, Малоярославецкий район, бывший колхоз "8 Марта", вблизи д. Буревестник</t>
  </si>
  <si>
    <t>40:13:140801:25</t>
  </si>
  <si>
    <t>Категория земель: сельскохозяйственного назначения, разрешенное использование: для сельскохозяйственного производства</t>
  </si>
  <si>
    <t>40:13:070904:26</t>
  </si>
  <si>
    <t xml:space="preserve">Категория земель: населенных пунктов, разрешенное использование: для ведения личного подсобного хозяйства
</t>
  </si>
  <si>
    <t>40:13:040602:269</t>
  </si>
  <si>
    <t xml:space="preserve">Категория земель: населенных пунктов, разрешенное использование: земли общего пользования
</t>
  </si>
  <si>
    <t>40:13:040701:2354</t>
  </si>
  <si>
    <t>Категория земель: земли сельскохозяйственного назначения, разрешенное использование:  земельные участки (территории) общего пользования</t>
  </si>
  <si>
    <t>40:13:100307:516</t>
  </si>
  <si>
    <t>1.4.239.</t>
  </si>
  <si>
    <t xml:space="preserve">№ 40:13:040701:2354-40/003/2019-2 от 01.08.2019
</t>
  </si>
  <si>
    <t>Расп. адм. МР "Малоярославецкий район"                                  от 21.10.2019 № 431-р</t>
  </si>
  <si>
    <t xml:space="preserve">Калужская область, Малоярославецкий район, 
д. Веткино         </t>
  </si>
  <si>
    <t>1.4.240</t>
  </si>
  <si>
    <t>1.4.241</t>
  </si>
  <si>
    <t>1.4.242</t>
  </si>
  <si>
    <t>1.4.243</t>
  </si>
  <si>
    <t>1.4.244</t>
  </si>
  <si>
    <t>Калужская область, Малоярославецкий район, 
с. Коллонтай, северная часть кадастрового квартала 40:13:040602</t>
  </si>
  <si>
    <t>Калужская область, Малоярославецкий район,
 п. Головтеево</t>
  </si>
  <si>
    <t xml:space="preserve">
Калужская область, Малоярославецкий район, 
с. Анисимово</t>
  </si>
  <si>
    <t xml:space="preserve">Калужская область, Малоярославецкий район, 
д. Березовка, тер с/т "Промремзона"       </t>
  </si>
  <si>
    <t xml:space="preserve">№ 40:13:100307:516-40/003/2019-3 от 12.03.2019
</t>
  </si>
  <si>
    <t xml:space="preserve">№ 40:13:040215:620-40/003/2019-3 от 27.09.2019
</t>
  </si>
  <si>
    <t xml:space="preserve">№ 40:13:140801:25-40/003/2019-2 от 04.09.2019
</t>
  </si>
  <si>
    <t xml:space="preserve">№ 40:13:040602:269-40/003/2019-2 от 10.07.2019
</t>
  </si>
  <si>
    <t xml:space="preserve">№ 40:13:070904:26-40/003/2019-2 от 09.09.2019
</t>
  </si>
  <si>
    <t>Земельный          
 участок</t>
  </si>
  <si>
    <t xml:space="preserve">№ 40:13:080605:623-40/003/2019-3 от 22.10.2019
</t>
  </si>
  <si>
    <t xml:space="preserve">№ 40:13:080605:628-40/003/2019-3 от 23.10.2019
</t>
  </si>
  <si>
    <t xml:space="preserve">№ 40:13:080605:627-40/003/2019-3 от 23.10.2019
</t>
  </si>
  <si>
    <t xml:space="preserve">№ 40:13:081002:149-40/003/2019-3 от 23.10.2019
</t>
  </si>
  <si>
    <t xml:space="preserve">№ 40:13:081004:99-40/003/2019-3 от 23.10.2019
</t>
  </si>
  <si>
    <t>Категория земель: земли населенных пунктов, 
вид разрешенного использования: земельные участки (территории) общего пользования</t>
  </si>
  <si>
    <t xml:space="preserve"> Категория земель: земли населенных пунктов, 
разреш.использ: земельные участки (территории) общего пользования</t>
  </si>
  <si>
    <t>Пост. адм. МР "Малоярославецкий район" от 05.11.2019 
№ 1285</t>
  </si>
  <si>
    <t>Земельный                
участок</t>
  </si>
  <si>
    <t>2.2.761</t>
  </si>
  <si>
    <t>Стела "Доска почета"</t>
  </si>
  <si>
    <t>т/н 00171 от 06.09.2019, 
акт сдачи-приемки работ (услуг) № 171</t>
  </si>
  <si>
    <t>Пост. адм. МР "Малоярославнцкий район" от 22.11.2019 
№ 1431</t>
  </si>
  <si>
    <t>40:13:070907:608</t>
  </si>
  <si>
    <t xml:space="preserve">№ 40:13:070907:608-40/003/2019-3 от 28.11.2019
</t>
  </si>
  <si>
    <t>Земельный         
  участок</t>
  </si>
  <si>
    <t>Земельный               
 участок</t>
  </si>
  <si>
    <t>1.3.92.</t>
  </si>
  <si>
    <t>249080
Калужская область, Малоярославецкий район, с.Детчино, 
ул.Горького, д.7А</t>
  </si>
  <si>
    <t>Пост. адм. МР "Малоярославецкий район" от 04.12.2019 №1488</t>
  </si>
  <si>
    <t>МБУК "ЦКиТ"</t>
  </si>
  <si>
    <t xml:space="preserve">МОУ дополнительного образования детей "Центр внешкольной работы имени Героя Советского Союза Василия Петрова" Малоярославецкого района
</t>
  </si>
  <si>
    <t>отдел культуры Малоярослвецкой районной адм. муниципального района "Малоярославецкий район"</t>
  </si>
  <si>
    <t>Пост. адм. МР "Малоярославецкий район"
   от 01.04.2019 №345</t>
  </si>
  <si>
    <t>Расп. адм. МР "Малоярославецкий район"                     
от 19.02.2019 №43-р</t>
  </si>
  <si>
    <t>Расп. адм. МР "Малоярославецкий район"                              
от 28.02.2019 №55-р</t>
  </si>
  <si>
    <t>Расп. адм. МР "Малоярославецкий район"                                
от 28.02.2019 №55-р</t>
  </si>
  <si>
    <t>Пост. адм. МР "Малоярославецкий район"                                
от 14.01.2019 № 11</t>
  </si>
  <si>
    <t>Пост. адм. МР "Малоярославецкий район"                                
от 15.04.2019 № 423</t>
  </si>
  <si>
    <t>Расп. адм. МР "Малоярославецкий район"                                
от 04.12.2018 № 577-р</t>
  </si>
  <si>
    <t>1.4.250</t>
  </si>
  <si>
    <t>Калужская область, Малоярославецкий район, 
п. Кудиново</t>
  </si>
  <si>
    <t>40:13:010801:723</t>
  </si>
  <si>
    <t xml:space="preserve">№ 40:13:010801:723-40/003/2019-4 от 31.10.2019
</t>
  </si>
  <si>
    <t>Расп. адм. МР "Малоярославецкий район"                                  от 05.12.2019 № 477-р</t>
  </si>
  <si>
    <t>1.4.251</t>
  </si>
  <si>
    <t>Калужская область, Малоярославецкий район, 
д. Подполково</t>
  </si>
  <si>
    <t>40:13:070807:45</t>
  </si>
  <si>
    <t xml:space="preserve">Категория земель: земли сельскохозяйственного назначения, разрешенное использование: для ведения гражданами садоводства и огородничества
</t>
  </si>
  <si>
    <t>1.4.252</t>
  </si>
  <si>
    <t>Калужская область, Малоярославецкий район, 
д. Мандрино,
ул. Речная, д.7</t>
  </si>
  <si>
    <t>40:13:110506:202</t>
  </si>
  <si>
    <t xml:space="preserve">Категория земель: земли населенных пунктов, разрешенное использование: земельные участки (территории) общего пользования
</t>
  </si>
  <si>
    <t>№ 40:13:110506:202-40/003/2019-2 от 15.10.2019</t>
  </si>
  <si>
    <t>1.4.253</t>
  </si>
  <si>
    <t>Калужская область, Малоярославецкий район, 
г. Малоярославец,
ул. Стадионная</t>
  </si>
  <si>
    <t>40:13:031012:1444</t>
  </si>
  <si>
    <t xml:space="preserve">Категория земель: земли населенных пунктов, разрешенное использование: 5.1. спорт
</t>
  </si>
  <si>
    <t>№ 40:13:031012:1444-40/003/2019-2 от 26.11.2019</t>
  </si>
  <si>
    <t>Пост. адм. МР "Малоярославецкий район"                                  от 05.12.2019 № 1488</t>
  </si>
  <si>
    <t>1.4.254</t>
  </si>
  <si>
    <t>40:13:000000:1762</t>
  </si>
  <si>
    <t>№ 40:13:000000:1762-40/003/2019-2 от 27.11.2019</t>
  </si>
  <si>
    <t>40:13:180404:2236</t>
  </si>
  <si>
    <t>год ввода      
в эксплутацию 2010</t>
  </si>
  <si>
    <t xml:space="preserve">сооружение коммунального хозяйства, протяженность 178 м; год ввода -1988
</t>
  </si>
  <si>
    <t xml:space="preserve">№ 40:13:070807:45-40/003/2019
</t>
  </si>
  <si>
    <t xml:space="preserve">МКУДО "Малоярославецкая ХШ" </t>
  </si>
  <si>
    <t>Земельный  
участок</t>
  </si>
  <si>
    <t>Расп. адм. МР "Малоярославецкий район"                                
от 05.05.2017 №162р</t>
  </si>
  <si>
    <t xml:space="preserve">Земельный               
участок </t>
  </si>
  <si>
    <t>Расп. адм. МР "Малоярославецкий район"  от 30.12.2005 
 № 253-р</t>
  </si>
  <si>
    <t xml:space="preserve">Калужская область, Малоярославецкий район, вблизи д. Шубинка         </t>
  </si>
  <si>
    <t>40:13:020511:7</t>
  </si>
  <si>
    <t>п.3 ст.3.1 ФЗ от 25.10.2001 №137-ФЗ "О введении земельного кодекса Российской Федерации"</t>
  </si>
  <si>
    <t xml:space="preserve">Калужская область, Малоярославецкий район, вблизи д. Митрофаново      </t>
  </si>
  <si>
    <t>40:13:070807:44</t>
  </si>
  <si>
    <t>1.4.255</t>
  </si>
  <si>
    <t xml:space="preserve">№ 40:13:020511:7-40/003/2019-3 от 09.12.2019
</t>
  </si>
  <si>
    <t>Расп. адм. МР "Малоярославецкий район"                                  от 24.12.2019 № 500-р</t>
  </si>
  <si>
    <t>1.4.256</t>
  </si>
  <si>
    <t xml:space="preserve">категория земель: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иного специального назначения; разрешенное использование: коммунальное хозяйство
</t>
  </si>
  <si>
    <t xml:space="preserve">Расп. адм. МР "Малоярославецкий район" от 24.12.2019 
№500-р
</t>
  </si>
  <si>
    <t xml:space="preserve">Расп. адм. МР "Малоярославецкий район" от 23.07.2018 
№299-р
</t>
  </si>
  <si>
    <t xml:space="preserve">Расп. адм. МР "Малоярославецкий район" от 06.09.2018 
№420-р
</t>
  </si>
  <si>
    <t>2.2.762</t>
  </si>
  <si>
    <t>2.2.763</t>
  </si>
  <si>
    <t>К.2.81</t>
  </si>
  <si>
    <t>2.2.764</t>
  </si>
  <si>
    <t>2.2.765</t>
  </si>
  <si>
    <t>2.2.766</t>
  </si>
  <si>
    <t>инв. № 20864  Год ввода в эксплуатацию -1996 г</t>
  </si>
  <si>
    <t>2.2.769</t>
  </si>
  <si>
    <t>2.2.770</t>
  </si>
  <si>
    <t>2.2.771</t>
  </si>
  <si>
    <t>2.2.772</t>
  </si>
  <si>
    <t>2.2.773</t>
  </si>
  <si>
    <t>2.2.774</t>
  </si>
  <si>
    <t>2.2.775</t>
  </si>
  <si>
    <t>2.2.776</t>
  </si>
  <si>
    <t>Пост. Районного Собрания Малоярославецкого района КО от 14.04.1997 № 35</t>
  </si>
  <si>
    <t>Постановление Правительства Российской Федерации от 17.07.1995 №724</t>
  </si>
  <si>
    <t>Пост. Районного Собрания Малоярославецкого района КО от 17.03.1997 № 31</t>
  </si>
  <si>
    <t>Пост. Районного Собрания Малоярославецкого района КО от 16.12.1996 № 13</t>
  </si>
  <si>
    <t>Пост. Районного Собрания Малоярославецкого района КО от 14.04.1998  № 79</t>
  </si>
  <si>
    <t>Пост. Районного Собрания Малоярославецкого района КО от 08.06.1998 № 59</t>
  </si>
  <si>
    <t>Пост. Районного Собрания Малоярославецкого района КО от 14.04.1997 № 36</t>
  </si>
  <si>
    <t>Пост. Районного Собрания Малоярославецкого района КО от 16.01.1997 № 7</t>
  </si>
  <si>
    <t>Пост. Районного Собрания Малоярославецкого района КО от 14.09.1998 № 79</t>
  </si>
  <si>
    <t>Пост. Районного Собрания Малоярославецкого района КО от 14.04.1997 № 37</t>
  </si>
  <si>
    <t>Пост. Районного Собрания Малоярославецкого района КО от 16.12.1996 № 14</t>
  </si>
  <si>
    <t>Пост. Районного Собрания Малоярославецкого района КО от 16.12.1996 № 12</t>
  </si>
  <si>
    <t>Пост. Районного Собрания Малоярославецкого района КО от 16.11.1998 № 93</t>
  </si>
  <si>
    <t>Пост. Районного Собрания Малоярославецкого района КО от 09.10.2000 № 85</t>
  </si>
  <si>
    <t>1.4.257</t>
  </si>
  <si>
    <t xml:space="preserve">Калужская область, Малоярославецкий район, 
г. Малоярославец, 
ул. Школьная, д.3      </t>
  </si>
  <si>
    <t>40:13:031104:1971</t>
  </si>
  <si>
    <t>категория земель:земли населенных пунктов, разрешенное использование: отдых (рекреация)</t>
  </si>
  <si>
    <t>Пост. адм. МР "Малоярославецкий район"                                  от 31.12.2019 № 1644</t>
  </si>
  <si>
    <t>1.1.167.</t>
  </si>
  <si>
    <t>249096,
Калужская область, 
г. Малоярославец,
ул. Турецкая, д.4</t>
  </si>
  <si>
    <t>40:13:030902:842</t>
  </si>
  <si>
    <t>нежилое здание, 4-х этажное, в том числе подземных - 1, год постройки -2019</t>
  </si>
  <si>
    <t xml:space="preserve">№ 40:13:030902:842-40/003/2019-3 от 20.12.2019
</t>
  </si>
  <si>
    <t xml:space="preserve">Решение Малоярославецкого райсобрания депут от 16.12.2019 №116, муниципальный контракт </t>
  </si>
  <si>
    <t xml:space="preserve">Очистное сооружение блочно-модульного типа </t>
  </si>
  <si>
    <t xml:space="preserve">249073
Калужская область
Малоярославецкий район,
с. Недельное
</t>
  </si>
  <si>
    <t>Муниципальный контракт №01373000175190001580001 от 24.09.2019,
 ввод в эксплуатацию от 24.09.2019</t>
  </si>
  <si>
    <t xml:space="preserve">249081
Калужская область
Малоярославецкий район,
д. Березовка 
</t>
  </si>
  <si>
    <t>Муниципальный контракт №01373000175190001590001 от 26.09.2019,
ввод в эксплуатацию от 26.09.2019</t>
  </si>
  <si>
    <t xml:space="preserve"> площадь - 32,5 кв.м модульное очистное сооружение производительностью 150 м3/сутки.
год постройки - 2019</t>
  </si>
  <si>
    <t>площадь - 30 кв.м модульное очистное сооружение производительностью 100 м3/сутки.
год постройки - 2019</t>
  </si>
  <si>
    <t>2.2.778</t>
  </si>
  <si>
    <t>2.2.779</t>
  </si>
  <si>
    <t>Пост. адм. МР "Малоярославецкий район" от 31.12.2019 №1657</t>
  </si>
  <si>
    <t>К.82</t>
  </si>
  <si>
    <t>Калужская область, Малоярославецкий район</t>
  </si>
  <si>
    <t>Контейнерная площадка на два мусорных контейнера
6 штук</t>
  </si>
  <si>
    <t>длина-3100 мм
ширина-1750 мм
высота-2050 мм</t>
  </si>
  <si>
    <t>Пост. адм. МР "Малоярославецкий район" от 31.12.2019 №1656</t>
  </si>
  <si>
    <t>К.83</t>
  </si>
  <si>
    <t>Контейнерная площадка на три мусорных контейнера
12 штук</t>
  </si>
  <si>
    <t>длина-4550 мм
ширина-1750 мм
высота-2050 мм</t>
  </si>
  <si>
    <t>К.84</t>
  </si>
  <si>
    <t xml:space="preserve">Контейнерная площадка на четыре мусорных контейнера
</t>
  </si>
  <si>
    <t>длина-6050 мм
ширина-1750 мм
высота-2050 мм</t>
  </si>
  <si>
    <t xml:space="preserve">Муниципальный контракт №01373000175190001890001 от 03.12.2019
</t>
  </si>
  <si>
    <t>К.85</t>
  </si>
  <si>
    <t xml:space="preserve">Контейнерная площадка на шесть мусорных контейнеров
2 штуки
</t>
  </si>
  <si>
    <t>длина-9050 мм
ширина-1750 мм
высота-2050 мм</t>
  </si>
  <si>
    <t>К.86</t>
  </si>
  <si>
    <t>Евроконтенер для ТБО</t>
  </si>
  <si>
    <t>договор № 87 
от 23.12.2019</t>
  </si>
  <si>
    <t>К.87</t>
  </si>
  <si>
    <t>Бункер - накопитель
4 штуки</t>
  </si>
  <si>
    <t>Пост. Правительства Российской Федерации от 17.07.1995 № 724</t>
  </si>
  <si>
    <t>Пост. Районного Собрания Малоярославецкого района КО от 16.01.1997№ 7</t>
  </si>
  <si>
    <t>Пост. Малоярославецкого районного Собрания МО "Малоярославецкий район" от 14.09.1998 № 79, 
Пост. адм. МР "Малоярославецкий район"                                  от 03.07.2019 № 754</t>
  </si>
  <si>
    <t>Пост. адм. МР "Малоярославецкий район"                                  от 09.03.2011 № 390</t>
  </si>
  <si>
    <t>к-683</t>
  </si>
  <si>
    <t xml:space="preserve">Тренажер для голени LК-9010А </t>
  </si>
  <si>
    <t>к-684</t>
  </si>
  <si>
    <t>Мяч футбольный Ritmo</t>
  </si>
  <si>
    <t>по ул. Гагарина</t>
  </si>
  <si>
    <t>по ул. Соколова</t>
  </si>
  <si>
    <t>инв. № 23  2001/2011</t>
  </si>
  <si>
    <t xml:space="preserve">№ 40:13:150403:170-40/003/2020-1 от 27.01.2020
</t>
  </si>
  <si>
    <t>249096
 Калужская обл. г.Малоярославец            
пл. Ленина, 1</t>
  </si>
  <si>
    <t>Калужская обл. г.Малоярославец,            
ул. Григория 
Соколова, д. 2</t>
  </si>
  <si>
    <t>249092 
Калужская обл. г.Малоярославец 
ул.Мирная, 7</t>
  </si>
  <si>
    <t xml:space="preserve">249096 
Калужская обл. г.Малоярославец 
ул.Аузина, 1 </t>
  </si>
  <si>
    <t>249073 
Калужская область, Малоярославецкий район, с.Недельное, 
ул.Калужская, д. 36</t>
  </si>
  <si>
    <t>249080 
Калужская область Малоярославецкий район село Детчино, 
ул.Горького, 7А</t>
  </si>
  <si>
    <t>249052
 Калужская область, Малоярославецкий район, с.Спас-Загорье, 
ул.Школьная, д.12</t>
  </si>
  <si>
    <t>249081 Калужская область Малоярославецкий район  д.Березовка                       
ул. Молодежная д.25</t>
  </si>
  <si>
    <t>249076
Калужская область, Малоярославецкий район, с.Головтеево, 
ул.Школьная, д.14</t>
  </si>
  <si>
    <t>249061
Калужская область, Малоярославецкий район, с.Кудиново, 
ул.Пионерская, д.27</t>
  </si>
  <si>
    <t>249062
 Калужская область, Малоярославецкий район, с.Ильинское, ул. им. Подольских Курсантов, д.94</t>
  </si>
  <si>
    <t>249096 
Калужская область г.Малоярославец 
ул.Фрунзе, 17</t>
  </si>
  <si>
    <t>249096 
Калужская область г.Малоярославец ул.Московская, 29</t>
  </si>
  <si>
    <t>249091
 Калужская область, г.Малоярославец ул.Радищева, д. 8а</t>
  </si>
  <si>
    <t>249080 
Калужская область Малоярославецкий район село Детчино, 
ул.Калинина, 71</t>
  </si>
  <si>
    <t>249054              
 Калужская область, Малоярославецкий        
  р-он, Санаторий "Воробьево", 
ул.Санаторная, д.9</t>
  </si>
  <si>
    <t>249062 Калужская область, Малоярославецкий район, с.Ильинское, микрорайон им.50-летия СССР, д.19</t>
  </si>
  <si>
    <t>249096 
Калужская область г.Малоярославец 
ул. Ленина,7</t>
  </si>
  <si>
    <t>249096 
Калужская область г.Малоярославец ул.Школьная, 3</t>
  </si>
  <si>
    <t>249064
 Калужская область, Малоярославецкий район, д.Панское, ул.Мирная 2</t>
  </si>
  <si>
    <t>249090 
Калужская область г.Малоярославец 
ул. Московская, 42</t>
  </si>
  <si>
    <t>249087 
Калужская область Малоярославецкий           район п.Юбилейный ул.Первомайская д.19</t>
  </si>
  <si>
    <t>249091 
Калужская обл. г.Малоярославец ул.Горького, 33</t>
  </si>
  <si>
    <t>инв. № 600245              
72 м, ввод в 
эксплуатацию1982</t>
  </si>
  <si>
    <t>инв. № 153054          2767п.м,  в ввод в 
эксплуатацию 1969г.</t>
  </si>
  <si>
    <t>249083
Калужская обл. Малоярославецкий р-н д.Прудки</t>
  </si>
  <si>
    <t>Детский сад на 220 мест 
г. Малоярославец, 
ул. Турецкая</t>
  </si>
  <si>
    <t>2.1.98.</t>
  </si>
  <si>
    <t>А/машина УАЗ Нunter (грузовой) О 257 РН 40</t>
  </si>
  <si>
    <t>инв. № БП-000020   год изготовления- 2019, VIN: ХТТ292400L1000590, цвет темно-серый металлик, тип двигателя - бензин</t>
  </si>
  <si>
    <t>ПТС, 73 РВ 794379 от 27.08.2019</t>
  </si>
  <si>
    <t>Договр № 2128093-ФЕПА-19 от 09.09.2019 (лизинг)  Акт приема-передачи от  10.09.2019, АВТОЛИЗИНГ ООО</t>
  </si>
  <si>
    <t>2.1.99.</t>
  </si>
  <si>
    <t>А/машина УАЗ-236323 Profi   О101 CB40</t>
  </si>
  <si>
    <t>инв. № БП-000030   год изготовления- 2019, VIN: XTT236323K1012326, цвет белый неметаллик - бензин</t>
  </si>
  <si>
    <t>ПТС, 73 РА984575 от 11.03.2019</t>
  </si>
  <si>
    <t xml:space="preserve"> Договор № 2240172-ФЛ/КЛГ-19 от 10.12.2019 (лизинг) Акт приема-передачи от 10.12.2019,ЛК ЕВРОПЛАН АО</t>
  </si>
  <si>
    <t>2.1.100.</t>
  </si>
  <si>
    <t>А/машина Лада Ларгус  О 163 СВ40</t>
  </si>
  <si>
    <t>инв. № БП-000029   год изготовления- 2019, VIN: XTAKS035LL1272878, цвет белый, тип двигателя - бензин</t>
  </si>
  <si>
    <t>ПТС, 164301002491538 от 24.12.2019</t>
  </si>
  <si>
    <t xml:space="preserve"> Договор № 0611191736 от 24.12.2019 Акт приема-передачи от  26.12.2019, ООО "БНМ-3"</t>
  </si>
  <si>
    <t xml:space="preserve">МОУ средняя  
общеобразовательная школа №1                       
 г. Малоярославца </t>
  </si>
  <si>
    <t xml:space="preserve">МОУ средняя  
общеобразовательная школа №1                    
    г. Малоярославца </t>
  </si>
  <si>
    <t>Калужская обл., 
Малоярославецкий р-н., 
г. Малоярославец,        
 ул. Аузина</t>
  </si>
  <si>
    <t>Калужская обл.,              
 г. Малоярославец,        
 ул. Московская, д.9</t>
  </si>
  <si>
    <t>Калужская обл., 
Малоярославецкий р-н., 
г. Малоярославец,         ул. Аузина</t>
  </si>
  <si>
    <t>Калужская обл.,          
    г. Малоярославец,         
 ул. Радищева</t>
  </si>
  <si>
    <t>Калужская обл.,           
   г. Малоярославец,         
 ул. Радищева</t>
  </si>
  <si>
    <t xml:space="preserve">Калужская область, Малоярославецкий  район, с. Детчино,               
     ул. Киевская
</t>
  </si>
  <si>
    <t>249064, Калужская обл., Малоярославецкий район, д.Панское, ул.Мирная 2</t>
  </si>
  <si>
    <t>принятие 01.01.1997.</t>
  </si>
  <si>
    <t>принятие 01.03.2001</t>
  </si>
  <si>
    <t xml:space="preserve">Шкаф расстоечный тепловой ШРТ -6ЭШ </t>
  </si>
  <si>
    <t>Калужская область,
 г. Малоярославец,
ул. Российских Газовиков, д.1</t>
  </si>
  <si>
    <t xml:space="preserve">кухонное
 оборудование </t>
  </si>
  <si>
    <t xml:space="preserve">договор поставки кухонного оборудования №58/р от 20.12.2019 </t>
  </si>
  <si>
    <t>Калужская область,
 г. Малоярославец,
ул. Российских Газовиков, д.15</t>
  </si>
  <si>
    <t>ТН №499 от 12.08.2019.</t>
  </si>
  <si>
    <t>Прибор учета коммунальных ресурсов</t>
  </si>
  <si>
    <t>видеонаблюдение</t>
  </si>
  <si>
    <t>ТН №71 от 11.02.2019.</t>
  </si>
  <si>
    <t>договор поставки №204 от 09.01.2019</t>
  </si>
  <si>
    <t>оповещение</t>
  </si>
  <si>
    <t>ТН № 92 от 13.02.2019</t>
  </si>
  <si>
    <t xml:space="preserve">договор поставки  №238 от 12.02.2019 </t>
  </si>
  <si>
    <t>прибор учета</t>
  </si>
  <si>
    <t>оборудование специального назначения</t>
  </si>
  <si>
    <t>ТН №93 от 13.02.2019.</t>
  </si>
  <si>
    <t>ТН №386 от 18.06.2019.</t>
  </si>
  <si>
    <t>договор поставки №491 от 17.06.2019</t>
  </si>
  <si>
    <t xml:space="preserve">Котел пищеварочный Kayman КПЭ-160 6406 </t>
  </si>
  <si>
    <t>ТН № 46 от 24.12.2019</t>
  </si>
  <si>
    <t xml:space="preserve">договор поставки кухонного оборудования №15 от 24.12.2019 </t>
  </si>
  <si>
    <t>Шкаф холодильный
 СВ 114 S ( ШН-1,4) POLAIR</t>
  </si>
  <si>
    <t>ТН № 475 от 27.12.2019</t>
  </si>
  <si>
    <t xml:space="preserve">договор поставки кухонного оборудования №60/Р от 20.12.2019 </t>
  </si>
  <si>
    <t>Эл. Плита ЭП-6 ЖШ 6-и комфорочная с жарочным шкафом, личевая нерж.</t>
  </si>
  <si>
    <t>ТН № 471 от 27.12.2019</t>
  </si>
  <si>
    <t xml:space="preserve">договор поставки кухонного оборудования №57/Р от 20.12.2019 </t>
  </si>
  <si>
    <t>Комплект шлагбаума</t>
  </si>
  <si>
    <t xml:space="preserve">Комплект турникета  </t>
  </si>
  <si>
    <t>пропускная система</t>
  </si>
  <si>
    <t>ТН №70 от 11.02.2019.</t>
  </si>
  <si>
    <t>договор поставки №203 от 09.01.2019</t>
  </si>
  <si>
    <t>ТН №87 от 11.02.2019.</t>
  </si>
  <si>
    <t>договор поставки №206 от 09.01.2019</t>
  </si>
  <si>
    <t>Электроварка ЭВК-80/2Н</t>
  </si>
  <si>
    <t>ТН № 473 от 27.12.2019</t>
  </si>
  <si>
    <t xml:space="preserve">договор поставки кухонного оборудования  от 20.12.2019 </t>
  </si>
  <si>
    <t xml:space="preserve">договор поставки кухонного оборудования от 24.12.2019 </t>
  </si>
  <si>
    <t xml:space="preserve">Ограждение металлическое по ж/б столбам из сетки 180 п/м </t>
  </si>
  <si>
    <t xml:space="preserve">Калужская обл., Малоярославецкий               р-н, д.Березовка, </t>
  </si>
  <si>
    <t>инв. № 000000822,            протяженность сети -                       180 п/м,                                      ввод в эксплуатацию 2019г</t>
  </si>
  <si>
    <t>Ограждение металлическое по ж/б столбам из сетки 150 п/м</t>
  </si>
  <si>
    <t xml:space="preserve">Калужская обл., Малоярославецкий            р-н, д.Максимовка, </t>
  </si>
  <si>
    <t>инв. № БП-000022,            протяженность сети -                       150 п/м,                                      ввод в эксплуатацию 2019г</t>
  </si>
  <si>
    <t xml:space="preserve">Комплектная трансформаторная подстанция КТП-25 кВА на очистных сооружениях </t>
  </si>
  <si>
    <t xml:space="preserve">Калужская обл., Малоярославецкий           р-н, д.Березовка, </t>
  </si>
  <si>
    <t>инв. № БП-000024,            мощность - 25 кВА                                                           ввод в эксплуатацию 2019г</t>
  </si>
  <si>
    <t>Акт ввода в эксплуатацию             № 00БП-000020 от 25.09.2019г</t>
  </si>
  <si>
    <t>Акт ввода в эксплуатацию             № 00БП-000022 от 31.07.2019г</t>
  </si>
  <si>
    <t>Договор купли продажи ООО "ЭнергоИнвест".Акт приема-передачи № 235 от 01.08.2015 ООО "ЭнергоИнвест"</t>
  </si>
  <si>
    <t>Борцовский ковер 12х12 инв № 1013620190300003</t>
  </si>
  <si>
    <t xml:space="preserve">г. Малоярославец, ул. Гагарина 2Б </t>
  </si>
  <si>
    <t>Верхнее покрытие  из ПВХ с антибликовой (матовой) поверхностью, наполнитель ППЭ, плотность 160 кг/м3, листы 1х2 м толщиной 5см.</t>
  </si>
  <si>
    <t>Договор №91/46 от 06.02.2019г,     тов. накладная № 11 от 14.02.2019г</t>
  </si>
  <si>
    <t>Поломончная машина аккумуляторная №1013420190900001</t>
  </si>
  <si>
    <t>Для уборки помещений, время автономной работы до 2,5ч, вес 83 кг., объем бака для грязной/чистой воды: 50/40л, ширина дисковой щетки 510мм</t>
  </si>
  <si>
    <t>Договор №Т1945 от 21.08.2019,    тов. накладная №1131 от 21.08.2019</t>
  </si>
  <si>
    <t>Мобильный подъемник инв. № 1013420190700001</t>
  </si>
  <si>
    <t>Общий вес подъемника 120кг, max грузоподъемность 120 кг, габаритные размеры: длина 1200мм,  ширина 500мм, высота 1250мм. Основной конструкционный материал: аркилонитрит-бутадиен-стирол</t>
  </si>
  <si>
    <t>Гос. контракт   №0137300017519000046001  от 07.06.2019г, тов.накладная №8 от 28.06.2019</t>
  </si>
  <si>
    <t>Система видеонаблюдения инв. № 1013420191200001</t>
  </si>
  <si>
    <t xml:space="preserve">Договор № 475 от 06.05.2019г, акт выполненных работ №1 от 09.07.2019г. </t>
  </si>
  <si>
    <t>Витрина из алюминиевого профиля инв. №1013620190500002</t>
  </si>
  <si>
    <t>Витрина для кубков 5-ти секционная, ширина 4000мм, высота 2700мм, глубина 500мм, цвет клён, задняя стенка зеркальная, подсветка - лампы галогеновые</t>
  </si>
  <si>
    <t>Договор  № 07/05/2019 от 07.05.2019г, накладная № 130 от 07.05.2019г</t>
  </si>
  <si>
    <t>Винтовка спотривная пневматическая инв. № 1013620190500001</t>
  </si>
  <si>
    <t xml:space="preserve">Винтовка для тренировок и спортивных соревнований по спортивной стрельбе, скорость пули 150-200 м/с, зарядность - однозарядный </t>
  </si>
  <si>
    <t>Договор  № 15/01 от 15.03.2019г, тов.накладная №2946 от 06.05.2019г</t>
  </si>
  <si>
    <t>Гриф для пауэрлифтинга инв. № 1013620190800001</t>
  </si>
  <si>
    <t>длина 2,5м., металл</t>
  </si>
  <si>
    <t>Договор № 7 от 23.07.2019г, тов.накладная №21 от 23.07.2019г.</t>
  </si>
  <si>
    <t>Комплект для пауэрлифтинга инв. № 1013620190800003</t>
  </si>
  <si>
    <t xml:space="preserve">скамья и стойка  для жима штанги металл., цвет красный </t>
  </si>
  <si>
    <t>Договор№ 9 от 10.07.2019г, тов. накладная №603804462 от 12.08.2019г.</t>
  </si>
  <si>
    <t>ТН №1131 от 21.08.2019</t>
  </si>
  <si>
    <t>ТН № 11 
от 14.02.2019г</t>
  </si>
  <si>
    <t>ТН №8 
от 28.06.2019</t>
  </si>
  <si>
    <t xml:space="preserve"> акт выполненных работ №1 от 09.07.2019г. </t>
  </si>
  <si>
    <t>ТН № 130 от 07.05.2019г</t>
  </si>
  <si>
    <t>ТН №2946 от 06.05.2019г</t>
  </si>
  <si>
    <t>ТН №21
 от 23.07.2019г.</t>
  </si>
  <si>
    <t>ТН №603804462 
от 12.08.2019г.</t>
  </si>
  <si>
    <t>249061,  
Калужская обл, Малоярославецкий р-он, с.Кудиново, 
ул.Ветеранов труда, д.30</t>
  </si>
  <si>
    <t>Турникет трипод электромеханический OXGARD (турникет)</t>
  </si>
  <si>
    <t>инв. № 2420190006  Для учебного процесса</t>
  </si>
  <si>
    <t>ТН № 8 от 29.01.2019</t>
  </si>
  <si>
    <t>Пожарный подземный резервуар</t>
  </si>
  <si>
    <t>Калужская область, Малоярославецкий район, 
д. Степичево, ул. Лесная, д.39</t>
  </si>
  <si>
    <t>инв. № 122018001, 2018г.</t>
  </si>
  <si>
    <t>МОУ Спас-Суходревская основная общеобразовательная школа</t>
  </si>
  <si>
    <t>договор подряда № 201 
от 08.05.2018</t>
  </si>
  <si>
    <r>
      <rPr>
        <sz val="8"/>
        <color indexed="8"/>
        <rFont val="Times New Roman"/>
        <family val="1"/>
        <charset val="204"/>
      </rPr>
      <t xml:space="preserve"> Заведующий отделом спорта </t>
    </r>
    <r>
      <rPr>
        <b/>
        <u/>
        <sz val="8"/>
        <color indexed="8"/>
        <rFont val="Times New Roman"/>
        <family val="1"/>
        <charset val="204"/>
      </rPr>
      <t xml:space="preserve">
Овсянников Денис Владимирович 
</t>
    </r>
    <r>
      <rPr>
        <b/>
        <sz val="8"/>
        <color indexed="8"/>
        <rFont val="Times New Roman"/>
        <family val="1"/>
        <charset val="204"/>
      </rPr>
      <t>21463sport@mail.ru            
 (2-10-90) 5-72-96</t>
    </r>
  </si>
  <si>
    <t>акт №591
от 26.07.2018</t>
  </si>
  <si>
    <t>акт №591 
от 26.07.2018</t>
  </si>
  <si>
    <t>СКУД (система контроля и управления доступом)</t>
  </si>
  <si>
    <t>инв. № 0000000000039825       ввод в эксплуатацию 16.01.2019</t>
  </si>
  <si>
    <t>инв. № 0000000000039830       ввод в эксплуатацию 16.01.2019</t>
  </si>
  <si>
    <t>Комплект системы 
видеонаблюдения</t>
  </si>
  <si>
    <t>инв. № 0000000000039828       ввод в эксплуатацию 16.02.2019</t>
  </si>
  <si>
    <t>ТН № 1 от 
16.01.2019</t>
  </si>
  <si>
    <t>ТН № 1 от 
08.02.2019</t>
  </si>
  <si>
    <t>Комплект системы 
речевого оповещения</t>
  </si>
  <si>
    <t>инв. № 0000000000039844       ввод в эксплуатацию 18.06.2019</t>
  </si>
  <si>
    <t>ТН № 1 от 
18.06.2019</t>
  </si>
  <si>
    <t>Калужская обл., 
г. Малоярославец, ул.Кутузова, д.26</t>
  </si>
  <si>
    <t xml:space="preserve">инв. № 98     </t>
  </si>
  <si>
    <t>ТН № 9 от 
05.03.2019</t>
  </si>
  <si>
    <t>договор № 11/2 от 05.03.2019 поставки ООО "Пожарная безопасность"</t>
  </si>
  <si>
    <t>МДОУ детский сад № 2 "Рябинка"</t>
  </si>
  <si>
    <t>Забор (ограждение)</t>
  </si>
  <si>
    <t>инв. № 10113416072018</t>
  </si>
  <si>
    <t>акт № 1 от 21.08.2019</t>
  </si>
  <si>
    <t>Напольное
 покрытие</t>
  </si>
  <si>
    <t>инв. № 10113416072019</t>
  </si>
  <si>
    <t>накладная № 74 от 26.06.2019</t>
  </si>
  <si>
    <t xml:space="preserve">Видеокамера Panasonic </t>
  </si>
  <si>
    <t>Интерактивная панель Lumien 65" разрешение 3840х2160(инфракрасный точскрин 20касаний, яркость 450cd\m2,контрастность1200:1,матовое покрытие, операт.память 3GB,постоян.память 32GBandroid 8.0,колонки 2х15Вт</t>
  </si>
  <si>
    <t>Мультстудия  СНАФ-32м</t>
  </si>
  <si>
    <t>Лингафонный мобильный комп.класс DeltaClass12+1</t>
  </si>
  <si>
    <t>Мобильный комп.класс DeltaClass15+1на ноутбук</t>
  </si>
  <si>
    <t xml:space="preserve">Мобильный комп.класс DeltaClass30+1на планшетах </t>
  </si>
  <si>
    <t>Интерактивная трибуна АБМ</t>
  </si>
  <si>
    <t>инв. № 1912001106</t>
  </si>
  <si>
    <t>инв. № 1912001099</t>
  </si>
  <si>
    <t>инв. № 1912001103</t>
  </si>
  <si>
    <t>инв. № 1911001088</t>
  </si>
  <si>
    <t>инв. № 1911001089</t>
  </si>
  <si>
    <t>инв. № 1911001090</t>
  </si>
  <si>
    <t>инв. № 1911001091</t>
  </si>
  <si>
    <t>накладная №OVT/26592190 от 27.12.19.</t>
  </si>
  <si>
    <t>накладная №168 от 29.11.19.</t>
  </si>
  <si>
    <t>накладная №218 от 27.12.19.</t>
  </si>
  <si>
    <t>накладная № 1025 от 07.11.19.</t>
  </si>
  <si>
    <t>накладная № 158 от 07.11.19.</t>
  </si>
  <si>
    <t>накладная № рг1070045 от 07.11.19.</t>
  </si>
  <si>
    <t>накладная № 21 от 25.11.19.</t>
  </si>
  <si>
    <t>249096, Калужская обл., г.Малоярославец, 
ул. Московская, д.44</t>
  </si>
  <si>
    <t>249096, Калужская обл., г.Малоярославец, 
ул. Московская, д.45</t>
  </si>
  <si>
    <t>1.5.2.</t>
  </si>
  <si>
    <t>Калужская область, 
г. Малоярославец,
пл. Ленина, д.1</t>
  </si>
  <si>
    <t>Разворотная площадка 
д. Терентьево</t>
  </si>
  <si>
    <t>Разворотная площадка 
д. Шумятино</t>
  </si>
  <si>
    <t>Разворотная площадка 
д. Радищево</t>
  </si>
  <si>
    <t>м/к1373000175190001890001 
от 03.12.2019</t>
  </si>
  <si>
    <t>Малоярославецкая районная администрация</t>
  </si>
  <si>
    <t>Уличные газопроводы низкого давления</t>
  </si>
  <si>
    <t>Игровая беседка</t>
  </si>
  <si>
    <t xml:space="preserve">инв. № 020190820 
</t>
  </si>
  <si>
    <t>договор № 7
от 12.04.2019, товарная накладная № 4 от 12.04.2019</t>
  </si>
  <si>
    <t>товарная накладная 
№ 4 от 12.04.2019</t>
  </si>
  <si>
    <t xml:space="preserve">ПТС ВА 896985 от 03.06.2004 </t>
  </si>
  <si>
    <t>ПТС 63 НК 902887         от 17.10.2011</t>
  </si>
  <si>
    <t>ПТС  52 МХ 040232       от 28.12.2009</t>
  </si>
  <si>
    <t>ПТС
 160H851570       
  от 29.02.2016</t>
  </si>
  <si>
    <t>инв. № 2420190001  для пожарной безопасности</t>
  </si>
  <si>
    <t xml:space="preserve">договор купли-продажи №239 от 12.02.2019
</t>
  </si>
  <si>
    <t xml:space="preserve">акт № 103
 от 13.02.2019 </t>
  </si>
  <si>
    <t>Занавес для сцены</t>
  </si>
  <si>
    <t xml:space="preserve">инв. № 1101340615
</t>
  </si>
  <si>
    <t xml:space="preserve">договор поставки №26 от 26.11.2019 </t>
  </si>
  <si>
    <t>Занавес для сценыЛазерный ультракороткофокусный проектор Epson-LS100</t>
  </si>
  <si>
    <t xml:space="preserve">инв. № 1101340606
</t>
  </si>
  <si>
    <t xml:space="preserve">договор поставки №245 от 16.12.2019 </t>
  </si>
  <si>
    <t>Шкаф по индивидуальному проекту</t>
  </si>
  <si>
    <t xml:space="preserve">инв. № 1101340672
</t>
  </si>
  <si>
    <t xml:space="preserve">договор поставки №35 от 28.11.2019 </t>
  </si>
  <si>
    <t>Экран натяжной на раме Draper Cinpenn</t>
  </si>
  <si>
    <t xml:space="preserve">инв. № 1101340607
</t>
  </si>
  <si>
    <t xml:space="preserve">договор поставки №1580 от 23.12.2019 </t>
  </si>
  <si>
    <t>Комплект 
речевого оповещения</t>
  </si>
  <si>
    <t xml:space="preserve">МОУ "Березовская средняя общеобразовательная школа" </t>
  </si>
  <si>
    <t>Комплект системы
речевого оповещения</t>
  </si>
  <si>
    <t>Калужская обл., Малоярославецкий район, д.Березовка, ул.Молодежная, д.25</t>
  </si>
  <si>
    <t>инв. № 1013420190002  для пожарной безопасности</t>
  </si>
  <si>
    <t xml:space="preserve">договор №252 от 11.03.2019
</t>
  </si>
  <si>
    <t>Устройство видеонаблюдения</t>
  </si>
  <si>
    <t>инв. № 1013420190004  для безопасности</t>
  </si>
  <si>
    <t xml:space="preserve">договор №202 от 09.01.2019
</t>
  </si>
  <si>
    <t>Холодильник RB3715341SA</t>
  </si>
  <si>
    <t xml:space="preserve">инв. № 0751610564      </t>
  </si>
  <si>
    <t>договор пожертвования №10-062 от 10.09.2016</t>
  </si>
  <si>
    <t>Комплект системы оповещения</t>
  </si>
  <si>
    <t>ТН № 13 от 08.04.2019</t>
  </si>
  <si>
    <t>договор №19/4 от 08.04.2016</t>
  </si>
  <si>
    <t>ТН № 12 от 08.04.2019</t>
  </si>
  <si>
    <t>договор №18/4 от 08.04.2016</t>
  </si>
  <si>
    <t>акт выполненных работ №85 от 08.02.2019</t>
  </si>
  <si>
    <t>договор подряда №195 от 09.01.2019</t>
  </si>
  <si>
    <t>акт выполненных работ №84 от 08.02.2019</t>
  </si>
  <si>
    <t>договор подряда №194 от 09.01.2019</t>
  </si>
  <si>
    <t>Котел электрический ZOTA</t>
  </si>
  <si>
    <t xml:space="preserve">инв. № Ш10000000177      </t>
  </si>
  <si>
    <t xml:space="preserve">инв. № Ш10000000189 обеспечение безопасности      </t>
  </si>
  <si>
    <t xml:space="preserve">инв. № Ш10000000188 обеспечение безопасности      </t>
  </si>
  <si>
    <t xml:space="preserve">инв. № Ш10000000165 обеспечение безопасности      </t>
  </si>
  <si>
    <t xml:space="preserve">инв. № Ш10000000164 обеспечение безопасности      </t>
  </si>
  <si>
    <t>ТН №490 от 07.08.2019</t>
  </si>
  <si>
    <t>договор купли-продажи №60-05/08-19 от 05.08.2019</t>
  </si>
  <si>
    <t>год установки 2011</t>
  </si>
  <si>
    <t>инв. № 01010647</t>
  </si>
  <si>
    <t xml:space="preserve">договор 240 от 12.02.2019
 ТН №90 от 13.02.2019 </t>
  </si>
  <si>
    <t xml:space="preserve">ТН №90 от 13.02.2019 </t>
  </si>
  <si>
    <t xml:space="preserve"> Калужская обл., Малоярославецкий р-н, 
д. "Санаторий Воробьево" ул. Санаторная, д.9</t>
  </si>
  <si>
    <t xml:space="preserve"> Калужская обл., Малоярославецкий р-н, 
с.Ильинское, ул. им.50 летия СССР, д.19</t>
  </si>
  <si>
    <t>инв. № 000000000256</t>
  </si>
  <si>
    <t>МДОУ детский сад  "Солнышко"</t>
  </si>
  <si>
    <t>МДОУ детский сад "Медвежонок"</t>
  </si>
  <si>
    <t xml:space="preserve">инв. № 000000000572
</t>
  </si>
  <si>
    <t xml:space="preserve">ТН №681
от 03.10.2018
</t>
  </si>
  <si>
    <t>инв. № 0750610397      обеспечение безопасности</t>
  </si>
  <si>
    <t>инв. № 0750610400     обеспечение безопасности</t>
  </si>
  <si>
    <t xml:space="preserve">ТН № 248
от 12.04.2019
</t>
  </si>
  <si>
    <t>инв. № 0750610417     обеспечение безопасности</t>
  </si>
  <si>
    <t>инв. № 0750610416     обеспечение безопасности</t>
  </si>
  <si>
    <t xml:space="preserve">ТН № 68
от 08.02.2019
</t>
  </si>
  <si>
    <t xml:space="preserve">ТН № 69
от 08.02.2019
</t>
  </si>
  <si>
    <t>Система контроля доступа</t>
  </si>
  <si>
    <t>инв. № 0220190093</t>
  </si>
  <si>
    <t>акт приема-передачи от 31.12.2019</t>
  </si>
  <si>
    <t>договор ООО "ПРОФИ-СБ" №221 от 10.01.2019</t>
  </si>
  <si>
    <t>инв. № 0220190089</t>
  </si>
  <si>
    <t>договор ООО "ПРОФИ-СБ" №227 от 12.02.2019</t>
  </si>
  <si>
    <t xml:space="preserve">инв. № 12201900143
 </t>
  </si>
  <si>
    <t>акт № 1 от 24.01.2019</t>
  </si>
  <si>
    <t>Набор бизибордов "космическое приключение"</t>
  </si>
  <si>
    <t>ТН № 285 от 21.12.2019</t>
  </si>
  <si>
    <t>249094 Калужская обл.,
 г. Малоярославец, ул. Звездная, д. 2</t>
  </si>
  <si>
    <t>249094 Калужская обл., 
г. Малоярославец, ул. Звездная, д. 2</t>
  </si>
  <si>
    <t>Тактильноразвивающая панель "Крокодил Дилли"</t>
  </si>
  <si>
    <t>Экополка "Яблонька, елочка, дубок"</t>
  </si>
  <si>
    <t xml:space="preserve">инв. № 1220190080
 </t>
  </si>
  <si>
    <t xml:space="preserve">инв. № 1220190082
 </t>
  </si>
  <si>
    <t xml:space="preserve">инв. № 1220190083
 </t>
  </si>
  <si>
    <t>Игровой набор "Автогородок"</t>
  </si>
  <si>
    <t xml:space="preserve">инв. № 12201900107
 </t>
  </si>
  <si>
    <t>ТН № 47 от 21.12.2019</t>
  </si>
  <si>
    <t xml:space="preserve">Набор дидактических столов </t>
  </si>
  <si>
    <t xml:space="preserve">инв. № 12201900126
 </t>
  </si>
  <si>
    <t>ТН № 42 от 21.12.2019</t>
  </si>
  <si>
    <t>Снегоуборщик
 "Энергомаш" СУ 65 Э</t>
  </si>
  <si>
    <t xml:space="preserve">инв. № 12201900134
 </t>
  </si>
  <si>
    <t>ТН № 101 от 21.12.2019</t>
  </si>
  <si>
    <t>Газонокосилка МВ 655</t>
  </si>
  <si>
    <t xml:space="preserve">инв. № 12201900135
 </t>
  </si>
  <si>
    <t>Комплект интерактивного оборудования</t>
  </si>
  <si>
    <t xml:space="preserve">инв. № 2019080057
 </t>
  </si>
  <si>
    <t>ТН № 355 от 06.08.2019</t>
  </si>
  <si>
    <t>Комплект оборудования СКУД</t>
  </si>
  <si>
    <t xml:space="preserve">инв. № 2019020056
 </t>
  </si>
  <si>
    <t>ТН № 57 от 08.02.2019</t>
  </si>
  <si>
    <t>ТН № 108 от 21.02.2019</t>
  </si>
  <si>
    <t>Детская игровая беседка</t>
  </si>
  <si>
    <t xml:space="preserve">инв. № 00000019022 безопасность
</t>
  </si>
  <si>
    <t xml:space="preserve">инв. № 19070000008 
 </t>
  </si>
  <si>
    <t>инв. № 0220190099 безопасность</t>
  </si>
  <si>
    <t>акт № А3000001 от 08.02.2019</t>
  </si>
  <si>
    <t>Комплект СКУД</t>
  </si>
  <si>
    <t>инв. № 0220190100 безопасность</t>
  </si>
  <si>
    <t>Калужская обл., Малоярославецкий район, с.Недельное, ул.Советская, д.4</t>
  </si>
  <si>
    <t>инв. № 000000000371  для пожарной безопасности</t>
  </si>
  <si>
    <t>инв. № 000000000372  для пожарной безопасности</t>
  </si>
  <si>
    <t>Комплект системы
видеонаблюдения</t>
  </si>
  <si>
    <t>МДОУ  детский сад "Колосок"</t>
  </si>
  <si>
    <t>инв. № 3420190747  для пожарной безопасности</t>
  </si>
  <si>
    <t>договор №254 от 14.03.2019</t>
  </si>
  <si>
    <t>ТН № 179 от 15.03.2019</t>
  </si>
  <si>
    <t>инв. № 3420190749  для пожарной безопасности</t>
  </si>
  <si>
    <t>договор №192 от 09.01.2019</t>
  </si>
  <si>
    <t>Акт № 81 от 08.02.2019</t>
  </si>
  <si>
    <t>инв. № 3420190746  для безопасности</t>
  </si>
  <si>
    <t>договор №812-02 от 06.12.2018</t>
  </si>
  <si>
    <t>ТН № 3 от 24.01.2019</t>
  </si>
  <si>
    <t>ограждение металлическое 558 кв.м</t>
  </si>
  <si>
    <t>Акт выполненных работ от 13.05.2019</t>
  </si>
  <si>
    <t>Калужская обл., Малоярославецкий район, село Недельное, улица Калужская, дом 36</t>
  </si>
  <si>
    <t>Калужская обл., Малоярославецкий район, с.Ильинское, ул.Подольских курсантов, д. 94</t>
  </si>
  <si>
    <t>инв. № 3420190001  для безопасности</t>
  </si>
  <si>
    <t>ТН № 141 от 05.03.2019</t>
  </si>
  <si>
    <t>договор №142 от 05.03.2019</t>
  </si>
  <si>
    <t>МОУ Ильинская основная общеобразовательная школа</t>
  </si>
  <si>
    <t xml:space="preserve">Комплект оборудования системы звукового оповещения  </t>
  </si>
  <si>
    <t>ТН № 227 от 22.04.2019</t>
  </si>
  <si>
    <t>договор №45-2019-ТМ от 22.04.2019</t>
  </si>
  <si>
    <t xml:space="preserve">Комплект видеонаблюдения </t>
  </si>
  <si>
    <t>инв. № 3420190003  для безопасности</t>
  </si>
  <si>
    <t>инв. № 3420190002  для безопасности</t>
  </si>
  <si>
    <t>ТН № 140 от 05.03.2019</t>
  </si>
  <si>
    <t>договор №214 от 22.01.2019</t>
  </si>
  <si>
    <t xml:space="preserve">инв. № 21041 ввод в эксплуатацию 01.12.2014  </t>
  </si>
  <si>
    <t xml:space="preserve">инв.№ 21125  ввод в эксплуатацию 15.02.2019 </t>
  </si>
  <si>
    <t>ТН № 4 от 30.01.2019</t>
  </si>
  <si>
    <t>договор купли-продажи от 26.09.2012г.</t>
  </si>
  <si>
    <t xml:space="preserve">инв. № 1380820      безопасность
</t>
  </si>
  <si>
    <t>договор купли-продажи от 11.02.2019г.</t>
  </si>
  <si>
    <t>Комплект оборудования СВН</t>
  </si>
  <si>
    <t xml:space="preserve">инв. № 1380821      безопасность
</t>
  </si>
  <si>
    <t>договор купли-продажи от 20.06.2019г.</t>
  </si>
  <si>
    <t>Шкаф жарочный 2-х секционный</t>
  </si>
  <si>
    <t>договор купли-продажи от 18.06.2019г.</t>
  </si>
  <si>
    <t xml:space="preserve">инв. № 1380829     
 кухонное оборудование
</t>
  </si>
  <si>
    <t xml:space="preserve">инв. № 1380830     
 безопасность
</t>
  </si>
  <si>
    <t xml:space="preserve">инв. № 0320190000965  ввод в эксплуатацию 18.02.2019 г. </t>
  </si>
  <si>
    <t>договор поставки оборудования №7/2 от 18.02.2019</t>
  </si>
  <si>
    <t>Многофункциональный рабочий стол-верстак</t>
  </si>
  <si>
    <t>инв. № 1904001097 комплект техники и оборудования для организации работы центра школьного технического творчества на базе образовательной организации</t>
  </si>
  <si>
    <t>инв. № 19040065 комплект техники и оборудования для организации работы центра школьного технического творчества на базе образовательной организации</t>
  </si>
  <si>
    <t xml:space="preserve">инв. № 534    
безопасность
</t>
  </si>
  <si>
    <t xml:space="preserve">договор № 17/3 от 29.03.2019 ООО "Пожарная безоавсность"
</t>
  </si>
  <si>
    <t>ТН №11 от 29.03.2019</t>
  </si>
  <si>
    <t xml:space="preserve">инв. № 533    
безопасность
</t>
  </si>
  <si>
    <t>ТН №67 от 07.02.2019</t>
  </si>
  <si>
    <t xml:space="preserve">договор № 219 от 01.02.2019 ООО "Профи-СБ"
</t>
  </si>
  <si>
    <t>Оборудование СКУД</t>
  </si>
  <si>
    <t xml:space="preserve">инв. № 531   
безопасность
</t>
  </si>
  <si>
    <t>ТН №50 от 04.02.2019</t>
  </si>
  <si>
    <t xml:space="preserve">договор № 03-2019-Т-М от 04.02.2019 ООО "Обнинск-Телеком"
</t>
  </si>
  <si>
    <t>Комплект
речевого оповещения</t>
  </si>
  <si>
    <t>Калужская обл., Малоярославецкий район,
 с. Головтеево, ул.Школьная, д.14</t>
  </si>
  <si>
    <t>инв. № 0750621061 обеспечение безопасности</t>
  </si>
  <si>
    <t>ТН № 325 от 27.05.2019</t>
  </si>
  <si>
    <t>МОУ Ерденевская средняя общеобразовательная школа</t>
  </si>
  <si>
    <t>Мармит 2-х блюд паровой</t>
  </si>
  <si>
    <t>инв. № 0750620940 кухонное оборудование</t>
  </si>
  <si>
    <t>ТН № 23 от 08.02.2019</t>
  </si>
  <si>
    <t>инв. № 0750621039 обеспечение безопасности</t>
  </si>
  <si>
    <t>счет фактура УП 4630 от 26.03.2019</t>
  </si>
  <si>
    <t>договор № 111-50-НК12010 на поставку от 01.03.2019</t>
  </si>
  <si>
    <t>договор № 478 на поставку товаров от 24.05.2019</t>
  </si>
  <si>
    <t>муниципальный контракт № 20 от 08.02.2019</t>
  </si>
  <si>
    <t>Плита электрическая 4-х комфор. с жарочным шкафом</t>
  </si>
  <si>
    <t>инв. № 0750620939 кухонное оборудование</t>
  </si>
  <si>
    <t>счет на оплату № 26 от 14.11.2017
 ИП Макаров В.В.</t>
  </si>
  <si>
    <t>счет на оплату № 26 от 14.11.2017</t>
  </si>
  <si>
    <t xml:space="preserve"> ИП Макаров В.В</t>
  </si>
  <si>
    <t>МФУ струйное Урson L 7180 A3</t>
  </si>
  <si>
    <t xml:space="preserve">инв. №   000000000015109  выпуск 2019 г.
</t>
  </si>
  <si>
    <t>ТН №446 от 27.09.2019 ИП Бурцев С.В.</t>
  </si>
  <si>
    <t>Компьютер в сборе Philips 27"276E9QSB</t>
  </si>
  <si>
    <t>Калужская обл.
г. Малоярославец
ул. Ленина д.5</t>
  </si>
  <si>
    <t>ТН №445 от 27.09.2019 ИП Бурцев С.В.</t>
  </si>
  <si>
    <t>Печь тип ПК 49.362.1300" хобби 49.1300"</t>
  </si>
  <si>
    <t>Калужская обл.
г. Малоярославец
ул. Гагарина, д.1</t>
  </si>
  <si>
    <t xml:space="preserve">инв. №   100000000000412 выпуск 2019 г.
</t>
  </si>
  <si>
    <t>счет № 14 от 15.02.2019 ИП Киселло Д.А.</t>
  </si>
  <si>
    <t>МОУ ДОД МДХШ</t>
  </si>
  <si>
    <t>Компьютер в сборе ofice pro</t>
  </si>
  <si>
    <t xml:space="preserve">инв. №   100000000000424 выпуск 2019 г.
</t>
  </si>
  <si>
    <t>ТН №570 от 19.11.2019 ИП Бурцев С.В.</t>
  </si>
  <si>
    <t xml:space="preserve">Пост. адм. МР "Малоярославецкий район" от 23.04.2019 №464
</t>
  </si>
  <si>
    <t>1.3.351</t>
  </si>
  <si>
    <t>1.5.4.</t>
  </si>
  <si>
    <t>1.5.3.</t>
  </si>
  <si>
    <t>2.2.780</t>
  </si>
  <si>
    <t>2.2.781</t>
  </si>
  <si>
    <t>2.2.782</t>
  </si>
  <si>
    <t>2.2.783</t>
  </si>
  <si>
    <t>2.2.784</t>
  </si>
  <si>
    <t>2.2.785</t>
  </si>
  <si>
    <t>2.2.786</t>
  </si>
  <si>
    <t>2.2.787</t>
  </si>
  <si>
    <t>2.2.788</t>
  </si>
  <si>
    <t>2.2.789</t>
  </si>
  <si>
    <t>2.2.790</t>
  </si>
  <si>
    <t>2.2.791</t>
  </si>
  <si>
    <t>2.2.792</t>
  </si>
  <si>
    <t>2.2.793</t>
  </si>
  <si>
    <t>2.2.794</t>
  </si>
  <si>
    <t>2.2.795</t>
  </si>
  <si>
    <t>2.2.796</t>
  </si>
  <si>
    <t>2.2.797</t>
  </si>
  <si>
    <t>2.2.798</t>
  </si>
  <si>
    <t>2.2.799</t>
  </si>
  <si>
    <t>2.2.800</t>
  </si>
  <si>
    <t>2.2.801</t>
  </si>
  <si>
    <t>2.2.802</t>
  </si>
  <si>
    <t>2.2.803</t>
  </si>
  <si>
    <t>2.2.804</t>
  </si>
  <si>
    <t>2.2.805</t>
  </si>
  <si>
    <t>2.2.806</t>
  </si>
  <si>
    <t>2.2.807</t>
  </si>
  <si>
    <t>2.2.808</t>
  </si>
  <si>
    <t>2.2.809</t>
  </si>
  <si>
    <t>2.2.810</t>
  </si>
  <si>
    <t>2.2.811</t>
  </si>
  <si>
    <t>2.2.812</t>
  </si>
  <si>
    <t>2.2.813</t>
  </si>
  <si>
    <t>2.2.814</t>
  </si>
  <si>
    <t>2.2.815</t>
  </si>
  <si>
    <t>2.2.816</t>
  </si>
  <si>
    <t>2.2.817</t>
  </si>
  <si>
    <t>2.2.818</t>
  </si>
  <si>
    <t>2.2.819</t>
  </si>
  <si>
    <t>2.2.820</t>
  </si>
  <si>
    <t>2.2.821</t>
  </si>
  <si>
    <t>2.2.822</t>
  </si>
  <si>
    <t>2.2.823</t>
  </si>
  <si>
    <t>2.2.824</t>
  </si>
  <si>
    <t>2.2.825</t>
  </si>
  <si>
    <t>2.2.826</t>
  </si>
  <si>
    <t>2.2.827</t>
  </si>
  <si>
    <t>2.2.828</t>
  </si>
  <si>
    <t>2.2.829</t>
  </si>
  <si>
    <t>2.2.830</t>
  </si>
  <si>
    <t>2.2.831</t>
  </si>
  <si>
    <t>2.2.832</t>
  </si>
  <si>
    <t>2.2.833</t>
  </si>
  <si>
    <t>2.2.834</t>
  </si>
  <si>
    <t>2.2.835</t>
  </si>
  <si>
    <t>2.2.836</t>
  </si>
  <si>
    <t>2.2.837</t>
  </si>
  <si>
    <t>2.2.838</t>
  </si>
  <si>
    <t>2.2.839</t>
  </si>
  <si>
    <t>2.2.840</t>
  </si>
  <si>
    <t>2.2.841</t>
  </si>
  <si>
    <t>2.2.842</t>
  </si>
  <si>
    <t>2.2.843</t>
  </si>
  <si>
    <t>Турникеты</t>
  </si>
  <si>
    <t>2.2.844</t>
  </si>
  <si>
    <t>2.2.845</t>
  </si>
  <si>
    <t>2.2.846</t>
  </si>
  <si>
    <t>2.2.847</t>
  </si>
  <si>
    <t>2.2.848</t>
  </si>
  <si>
    <t>2.2.849</t>
  </si>
  <si>
    <t>2.2.850</t>
  </si>
  <si>
    <t>2.2.851</t>
  </si>
  <si>
    <t>2.2.852</t>
  </si>
  <si>
    <t>2.2.853</t>
  </si>
  <si>
    <t>2.2.854</t>
  </si>
  <si>
    <t>2.2.855</t>
  </si>
  <si>
    <t>2.2.856</t>
  </si>
  <si>
    <t>2.2.857</t>
  </si>
  <si>
    <t>2.2.858</t>
  </si>
  <si>
    <t>2.2.859</t>
  </si>
  <si>
    <t>2.2.860</t>
  </si>
  <si>
    <t>2.2.861</t>
  </si>
  <si>
    <t>2.2.862</t>
  </si>
  <si>
    <t>2.2.863</t>
  </si>
  <si>
    <t>2.2.864</t>
  </si>
  <si>
    <t>2.2.865</t>
  </si>
  <si>
    <t>2.2.866</t>
  </si>
  <si>
    <t>2.2.867</t>
  </si>
  <si>
    <t>2.2.868</t>
  </si>
  <si>
    <t>2.2.869</t>
  </si>
  <si>
    <t>2.2.870</t>
  </si>
  <si>
    <t>2.2.871</t>
  </si>
  <si>
    <t>2.2.872</t>
  </si>
  <si>
    <t>2.2.873</t>
  </si>
  <si>
    <t>2.2.874</t>
  </si>
  <si>
    <t>2.2.875</t>
  </si>
  <si>
    <t>2.2.876</t>
  </si>
  <si>
    <t>2.2.877</t>
  </si>
  <si>
    <t>2.2.878</t>
  </si>
  <si>
    <t>2.2.879</t>
  </si>
  <si>
    <t>2.2.880</t>
  </si>
  <si>
    <t>2.2.881</t>
  </si>
  <si>
    <t>2.2.882</t>
  </si>
  <si>
    <t>2.2.883</t>
  </si>
  <si>
    <t>2.2.884</t>
  </si>
  <si>
    <t>2.2.885</t>
  </si>
  <si>
    <t>2.2.886</t>
  </si>
  <si>
    <t>инв. №111000000000080
2019 год</t>
  </si>
  <si>
    <t>2.2.887</t>
  </si>
  <si>
    <t>Световая фигура "Снеговик с дудкой"</t>
  </si>
  <si>
    <t>Калужская обл.
г. Малоярославец
ул. Жукова, д.3</t>
  </si>
  <si>
    <t xml:space="preserve">инв. №   100000000000610 выпуск 2019 г.
</t>
  </si>
  <si>
    <t>договор №2 от 05.12.2019 ООО "Колорит"</t>
  </si>
  <si>
    <t>2.2.888</t>
  </si>
  <si>
    <t>Световая фигура "Снеговик с саксофоном"</t>
  </si>
  <si>
    <t xml:space="preserve">инв. №   100000000000612 выпуск 2019 г.
</t>
  </si>
  <si>
    <t xml:space="preserve">инв. №   100000000000611 выпуск 2019 г.
</t>
  </si>
  <si>
    <t>Световая фигура "Олень"</t>
  </si>
  <si>
    <t>1.4.258</t>
  </si>
  <si>
    <t xml:space="preserve">Калужская область, Малоярославецкий район, 
СТ "Геос", 
участок 35       </t>
  </si>
  <si>
    <t>40:13:150210:531</t>
  </si>
  <si>
    <t>1.4.259</t>
  </si>
  <si>
    <t xml:space="preserve">Калужская область, Малоярославецкий район, 
с. Головтеево     </t>
  </si>
  <si>
    <t>40:13:070906:15</t>
  </si>
  <si>
    <t>1.4.260</t>
  </si>
  <si>
    <t xml:space="preserve">Калужская область, Малоярославецкий район, 
ж/д ст. Ерденево,
ул. Хуторская, 2А     </t>
  </si>
  <si>
    <t xml:space="preserve">
40:13:120319:25
</t>
  </si>
  <si>
    <t>договор пожертвования от 21.01.2020</t>
  </si>
  <si>
    <t>1.4.261</t>
  </si>
  <si>
    <t xml:space="preserve">
40:13:120319:29
</t>
  </si>
  <si>
    <t>1.4.262</t>
  </si>
  <si>
    <t xml:space="preserve">
40:13:120319:30
</t>
  </si>
  <si>
    <t xml:space="preserve">№ 40:13:070906:15-40/003/2019-3 от 20.12.2019
</t>
  </si>
  <si>
    <t xml:space="preserve">Расп. адм. МР "Малоярославецкий район" от 23.01.2020 
№14-р
</t>
  </si>
  <si>
    <t>Пост. адм. МР "Малоярославецкий район"№114 от 06.02.2020</t>
  </si>
  <si>
    <t>Пост. адм. МР "Малоярославецкий район" от 09.04.2019
 № 401; Расп. адм. МР "Малоярославецкий район" от 04.02.2020
 № 18-р</t>
  </si>
  <si>
    <t>Пост. адм. МР "Малоярославецкий район"                                  от 27.01.2020 № 62</t>
  </si>
  <si>
    <t xml:space="preserve">Пост. адм. МР "Малоярославецкий район" от 03.02.2020 № 89
</t>
  </si>
  <si>
    <t>МОУ ЦРР №6 "Синяя птица"</t>
  </si>
  <si>
    <t xml:space="preserve"> Договор № 40-14/09-17 от 27.09.2017, Разрешение на ввод объекта в эксплуатации от 30.02.2020 № RU40521309-02-2020</t>
  </si>
  <si>
    <t xml:space="preserve">
№ 40:13:120319:30-40/003/2020-5 от 31.01.2020
</t>
  </si>
  <si>
    <t>аренда 40:130707:692-40/003/2018-4</t>
  </si>
  <si>
    <t>Договор аренды 
от 28.12.2017 №14/2018
ООО "Авто-Ритет "
 до  31.12.2020</t>
  </si>
  <si>
    <t>Договор аренды от 04.05.2016 №13 с УМП "Малоярославецстрой-заказчик" на 49 лет
ПАО МРСК (объект -40:13:000000:1441)</t>
  </si>
  <si>
    <t xml:space="preserve">Договор аренды
от 20.02.2012 №31 дата регистрации 03.04.2012 №40-40-13/007/2012-399
</t>
  </si>
  <si>
    <t xml:space="preserve">Договор аренды
от 20.02.2012 №28 дата регистрации 03.04.2012 №40-40-13/001/2012-546
</t>
  </si>
  <si>
    <t xml:space="preserve"> инв. № 771 VIN: Х1М 3205СОА0005954, № двиг. А1009812, год выпуска  - 2010,      цвет - белый, тип двигателя - бензиновый, Н 582 ХУ40               </t>
  </si>
  <si>
    <t xml:space="preserve">инв. № 0750510005 VIN: ХТТ22060010019687    год выпуска - 2001,       цвет кузова - белая ночь, тип двигателя - бензиновый
</t>
  </si>
  <si>
    <t>Расп. адм. МР "Малоярославецкий район" № 215-р
 от 12.07.2016 Акт приема-передачи от  22.07.2016</t>
  </si>
  <si>
    <t xml:space="preserve">Договор аренды
от 10.04.2018 
№25
УМП "Малоярославец
стройзаказчик"
</t>
  </si>
  <si>
    <t xml:space="preserve">Расп. адм. МР "Малоярославецкий район" от 25.02.2016 №78р; Договор аренды
от 10.04.2018 №24
УМП "Малоярославец
стройзаказчик"
</t>
  </si>
  <si>
    <t xml:space="preserve">Договор аренды
от 10.04.2018 №24
УМП "Малоярославец
стройзаказчик" (объект- 40:13:050102:232)
</t>
  </si>
  <si>
    <t>дата регистрации 09.07.2012 №40-40-13/016/2012-218 (объекты - 40:13:170206:13; 40:13:000000:1443)</t>
  </si>
  <si>
    <t xml:space="preserve">Договор аренды
от 30.05.2012 
№97
УМП "Малоярославец
стройзаказчик"
(49 лет) дата регистрации 09.07.2012 №40-40-13/016/2012-221 
</t>
  </si>
  <si>
    <t xml:space="preserve">Договор аренды
от 30.05.2012 
№97
УМП "Малоярославец
стройзаказчик"
(49 лет)
(объект - 40:13:140703:235)
</t>
  </si>
  <si>
    <t xml:space="preserve">Договор аренды
от 22.10.2012 №164 "Малоярославец-стройзаказчик" (объект - 40:13:130601:539)
</t>
  </si>
  <si>
    <t>Расп. адм. МР "Малоярославецкий район" от 25.02.2016 №78р
дата регистрации 09.07.2012 №40-40-13/016/2012-222</t>
  </si>
  <si>
    <t>Договор аренды
от 30.05..2012 №98
УМП "Малоярославец
стройзаказчик"
(49 лет), дата регистрации (объекты - 40:13:100403:176; 40:13:000000:1578; 40:13:000000:1579; 40:13:100403:266</t>
  </si>
  <si>
    <t xml:space="preserve">Категория земель: земли населенных 
пунктов, разреш. использ: для обслуживания и эксплуатации котельной </t>
  </si>
  <si>
    <t>Расп. адм. МР "Малоярославецкий район" от 25.02.2016 №78р; Аренда, рег № 40-40/003-40/003/013/2015-1175/1 от 01.06.2015 на 10 лет</t>
  </si>
  <si>
    <t>Договор аренды
от 20.05.2015 №11
УМП "Малоярославец
стройзаказчик"
(с 20.05.2015 по 20.05.2025) (объекты - 40:13:070905:35; 40:13:070905:274; 40:13:070905:273; 40:13:000000:1568)</t>
  </si>
  <si>
    <t xml:space="preserve">Категория земель: земли сельскохозяйственного назначения, разреш. использ: для обслуживания и эксплуатации котельной </t>
  </si>
  <si>
    <t>Договор аренды
от 22.10.12 №162
УМП "Малоярославец
стройзаказчик" (объект 40:13:090711:8)</t>
  </si>
  <si>
    <t>40:13:010802:6</t>
  </si>
  <si>
    <t>Договор аренды от 30.01.2015
№2
ООО"Тера-Ц" на 10 лет</t>
  </si>
  <si>
    <t>1.3.352</t>
  </si>
  <si>
    <t>Калужская область, Малоярославецкий район,
д. Шумятино</t>
  </si>
  <si>
    <t>40:13:000000:1620</t>
  </si>
  <si>
    <t xml:space="preserve">№ 40:13:000000:1620-40/003/2020-5 от 29.01.2020
</t>
  </si>
  <si>
    <t>Пост. адм. МР "Малоярославецкий район" от 11.03.2020
 № 270</t>
  </si>
  <si>
    <t>2.2.889</t>
  </si>
  <si>
    <t>3 006 431,70</t>
  </si>
  <si>
    <t>1 310 880,00</t>
  </si>
  <si>
    <t>Муниципальное общеобразовательное учреждение Кудиновская общеобразовательная школа</t>
  </si>
  <si>
    <t>2.2.891</t>
  </si>
  <si>
    <t>Размер 30*60 инвентарный номер 1101320054</t>
  </si>
  <si>
    <t xml:space="preserve">Искусственное покрытие «Эластур»
</t>
  </si>
  <si>
    <t>Искусственное покрытие «Эластур»</t>
  </si>
  <si>
    <t>Размер 20*40 инвентарный номер 1101320051</t>
  </si>
  <si>
    <t>Калужская обл.
Малоярославецкий район
с. Кудиново</t>
  </si>
  <si>
    <t>Пост. адм. МР "Малоярославецкий район" от 11.03.2020 №267</t>
  </si>
  <si>
    <t>Приказ МЭР от 25.11.2019 №2163-п</t>
  </si>
  <si>
    <t xml:space="preserve">Шахтный колодец
</t>
  </si>
  <si>
    <t xml:space="preserve">инв. № ВА 0000002058, сооружение водозаборное,
глубина - 30 м, 
ввод - 2020 год
</t>
  </si>
  <si>
    <t>40:13:050110:2264</t>
  </si>
  <si>
    <t xml:space="preserve">№ 40:13:050110:2264-40/003/2020-1 от 11.03.2020
</t>
  </si>
  <si>
    <t>Пост. адм. МР "Малоярославецкий район"  
от 11.03.2020 
№ 274</t>
  </si>
  <si>
    <t>муниципальная казна МР "Малоярославецкий район"</t>
  </si>
  <si>
    <t>Пост. адм. МР "Малоярославецкий район"                                  от 11.03.2020 № 274</t>
  </si>
  <si>
    <t>1.2.126.</t>
  </si>
  <si>
    <t>Калужская область Малоярославецкий район 
д. Афанасово, ул. Мирная, д.4, кв.1</t>
  </si>
  <si>
    <t>Постановление Малоярославецкого районного собрания МО "Малоярославецкий район" от 11.11.2002 №69</t>
  </si>
  <si>
    <t>Пост. адм. МР "Малоярославецкий район" от 16.03.2020 
№ 294</t>
  </si>
  <si>
    <t>жилое помещение квартира</t>
  </si>
  <si>
    <t>2.2.767</t>
  </si>
  <si>
    <t>2.2.768</t>
  </si>
  <si>
    <t>К.2.95.</t>
  </si>
  <si>
    <t>прибор учета тепловой энергии на отопление</t>
  </si>
  <si>
    <t xml:space="preserve">Калужская обл.,
 Малоярославецкий район, п. Юбилейный        
</t>
  </si>
  <si>
    <t>Приказ МЭР от 26.12.2017 № 1620-п</t>
  </si>
  <si>
    <t>Расп. адм. МР "Малоярославнцкий район" от 25.01.2018 № 20-р</t>
  </si>
  <si>
    <t>К.2.96.</t>
  </si>
  <si>
    <t>комплект интернет оборудования</t>
  </si>
  <si>
    <t xml:space="preserve">Калужская обл.,
 Малоярославецкий район, п. Юбилейный       
</t>
  </si>
  <si>
    <t xml:space="preserve">К.2.2.74.
</t>
  </si>
  <si>
    <t xml:space="preserve">Котел газовый настенный </t>
  </si>
  <si>
    <t>настенный двухконтурный Leberg Flamme 24 ASF                 15 штук</t>
  </si>
  <si>
    <t xml:space="preserve">Приказ МЭР КО от 15.09.2016 № 900
 </t>
  </si>
  <si>
    <t>Расп. адм. МР "Малоярославнцкий район" от 02.11.2016 № 309-р; пост. от 14.06.2019 №659</t>
  </si>
  <si>
    <t>К.2.97</t>
  </si>
  <si>
    <t>Котел КЭФ</t>
  </si>
  <si>
    <t>Калужская область
г. Малоярославец
ул. Калужская, 48</t>
  </si>
  <si>
    <t>инв. №01640003, год выпуска 1970</t>
  </si>
  <si>
    <t xml:space="preserve">Приказ МЭР от 29.10.2019 
№ 1353-п </t>
  </si>
  <si>
    <t xml:space="preserve">Пост. адм. МР "Малоярославецкий район"                                 от 11.12.2018 №1386
</t>
  </si>
  <si>
    <t>К.2.98</t>
  </si>
  <si>
    <t>Электрокотел ЭПВМ</t>
  </si>
  <si>
    <t>инв. №016905678, год выпуска 2015</t>
  </si>
  <si>
    <t>К.2.117</t>
  </si>
  <si>
    <t>249096
Калужская область
г. Малоярославец
пл. Ленина, д.1</t>
  </si>
  <si>
    <t>Приказ МЭР от 23.35.2019 № 447-п</t>
  </si>
  <si>
    <t>Пост. адм. МР "Малоярославнцкий район" от 23.05.2019 № 552</t>
  </si>
  <si>
    <t>Пост. адм. МР "Малоярославецкий район" 
от 24.03.2020 № 362</t>
  </si>
  <si>
    <t xml:space="preserve">
40:13:120319:29-40/003/2020-5 от 31.01.2020
</t>
  </si>
  <si>
    <t xml:space="preserve">
40:13:120319:25-40/003/2020-5 от 31.01.2020
</t>
  </si>
  <si>
    <t xml:space="preserve">40:13:031104:1971-40/003/2019-1 от 29.11.2019
</t>
  </si>
  <si>
    <t xml:space="preserve">№ 40:13:070807:44
</t>
  </si>
  <si>
    <t>категория земель: земли промышленности, энергетики,  и иного специального назначения; разрешенное использование: земельные участки (территории) общего пользования</t>
  </si>
  <si>
    <t xml:space="preserve">
Категория земель: земли сельскохозяйственного назначения, разрешенное использование: для сельскохозяйственного производства
</t>
  </si>
  <si>
    <t>Категория земель: земли промышленности, энергетики, транспорта, связи, и иного специального разрешенное использование: для размещения промышленных объектов</t>
  </si>
  <si>
    <t>40:13:070506:130</t>
  </si>
  <si>
    <t xml:space="preserve"> инв. № 600790,  ввод - 1978г., глубина 40 м</t>
  </si>
  <si>
    <t>инв. № 152052                        глубина - 72м, ввод -1969г.</t>
  </si>
  <si>
    <t>40:13:060206:1396</t>
  </si>
  <si>
    <t>инв. № 600495, 
глубина - 48м,
 ввод - 1974г.</t>
  </si>
  <si>
    <t xml:space="preserve">инв. № 600581, нежилое, ввод - 2004г.          </t>
  </si>
  <si>
    <t>Котельная (топочное гвс)</t>
  </si>
  <si>
    <t xml:space="preserve">инв. №6000088                     нежилое, одноэтажное, кирпичное, 
ввод  - 2000г.
</t>
  </si>
  <si>
    <t>зу 40:13:010802:40</t>
  </si>
  <si>
    <t>Административное здание</t>
  </si>
  <si>
    <t>249062
Калужская область Малоярославецкий район 
с.Ильинское, мкр им. 50-летия СССР, д.21</t>
  </si>
  <si>
    <t>Унитарное муниципальное предприятие муниципального района "Малоярославецкий район" "Малоярославецстройзаказчик"</t>
  </si>
  <si>
    <t xml:space="preserve">Пост. Малоярославецкого Районного Собрания МО «Малоярославецкий район»
  от 14.04.1997 № 36
</t>
  </si>
  <si>
    <t>Дымовая труба у центральной котельной</t>
  </si>
  <si>
    <t>Приказ МЭР от 14.02.2017 № 179-п,                            Расп. адм. МР "Малоярославецкий район"                                  от 06.03.2017 № 51р</t>
  </si>
  <si>
    <r>
      <t xml:space="preserve">Директор школы   
</t>
    </r>
    <r>
      <rPr>
        <b/>
        <i/>
        <u/>
        <sz val="8"/>
        <color indexed="8"/>
        <rFont val="Times New Roman"/>
        <family val="1"/>
        <charset val="204"/>
      </rPr>
      <t xml:space="preserve">Гейзер Александр Александрович </t>
    </r>
    <r>
      <rPr>
        <b/>
        <i/>
        <sz val="8"/>
        <color indexed="8"/>
        <rFont val="Times New Roman"/>
        <family val="1"/>
        <charset val="204"/>
      </rPr>
      <t>mal.sport</t>
    </r>
    <r>
      <rPr>
        <b/>
        <sz val="8"/>
        <color indexed="8"/>
        <rFont val="Times New Roman"/>
        <family val="1"/>
        <charset val="204"/>
      </rPr>
      <t xml:space="preserve">@yandex.ru  
(тел./факс-3-05-45)   2-10-14 надежда                                       </t>
    </r>
  </si>
  <si>
    <t>2.2.892</t>
  </si>
  <si>
    <t>Прибор подавления сигналов подвижной связи для оснащения пунктов проведения ГИА (блокиратор сотовой связи и мобильной передачи данных "СФЕРА")</t>
  </si>
  <si>
    <t>Калужская обл.,         
       г. Малоярославец,          ул. Радищева,8</t>
  </si>
  <si>
    <t xml:space="preserve">Приказ МЭР КО от 30.07.2019 №1224-п </t>
  </si>
  <si>
    <t>Пост. адм. МР "Малоярославецкий район" №167 
от 19.02.2020</t>
  </si>
  <si>
    <t>МОУ основная общеобразовательная школа № 4 
г. Малоярославца</t>
  </si>
  <si>
    <t>2.2.893</t>
  </si>
  <si>
    <t>Калужская обл.,         
       г. Малоярославец,          ул. Российских газовиков,1</t>
  </si>
  <si>
    <t>МОУ Гимназия
г. Малоярославца</t>
  </si>
  <si>
    <t>2.2.894</t>
  </si>
  <si>
    <t>Калужская обл.,         
       Малоярославецкий район, с. Детчино         
 ул. Горького, д.7а</t>
  </si>
  <si>
    <t>МОУ Детчинская СОШ</t>
  </si>
  <si>
    <t>Система теплоснабжения</t>
  </si>
  <si>
    <t>Постановление Правительства РФ от 17.07.1995 №724</t>
  </si>
  <si>
    <t>1.1.27.</t>
  </si>
  <si>
    <t>Система водоснабжения</t>
  </si>
  <si>
    <t>Сеть теплоснабжения 
(от котельной школы)</t>
  </si>
  <si>
    <t xml:space="preserve">Сеть теплоснабжения  </t>
  </si>
  <si>
    <t xml:space="preserve">пост. от 07.05.2020 №476
</t>
  </si>
  <si>
    <t>1.3.353.</t>
  </si>
  <si>
    <t>Водопроводная система</t>
  </si>
  <si>
    <t>1.3.354.</t>
  </si>
  <si>
    <t>1.3.355.</t>
  </si>
  <si>
    <t>1.3.356.</t>
  </si>
  <si>
    <t>1.3.357.</t>
  </si>
  <si>
    <t>1.3.358.</t>
  </si>
  <si>
    <t>1.3.359.</t>
  </si>
  <si>
    <t>40:13:080601:401</t>
  </si>
  <si>
    <t>40:13:000000:1927</t>
  </si>
  <si>
    <t>49:13:000000:1926</t>
  </si>
  <si>
    <t>№ 40:13:080601:401-40/061/2020-1
 от 03.06.2020 13:30:23</t>
  </si>
  <si>
    <t>№ 49:13:000000:1926-40/060/2020-1 от 02.06.2020 15:45:17</t>
  </si>
  <si>
    <t>40:13:000000:1925</t>
  </si>
  <si>
    <t>инв. № 530103, сооружения коммунального хозяйства,              ввод в эксплуатацию 1989г, 
протяженность 2765м</t>
  </si>
  <si>
    <t xml:space="preserve">Сети газопровода к котельной </t>
  </si>
  <si>
    <t>40:13:070905:391</t>
  </si>
  <si>
    <t>инв. № 600586, сооружения трубопроводного транспорта,                 протяженность 42м,  
ввод в 
эксплуатацию 2003г.</t>
  </si>
  <si>
    <t>№ 40:13:070905:391-40/056/2020-1 от 22.05.2020 10:56:20</t>
  </si>
  <si>
    <t>40:13:100308:157</t>
  </si>
  <si>
    <t>инв. 600244, сооружения трубопроводного транспорта,                           объем-75 м3, в ввод в 
эксплуатацию 1980г.</t>
  </si>
  <si>
    <t>№ 40:13:100308:157-40/061/2020-1 
от 21.05.2020 14:20:51</t>
  </si>
  <si>
    <t>стол для помещений теннисный, 2 штуки</t>
  </si>
  <si>
    <t xml:space="preserve">1 ед. - СШ пост от 25.05.20 №529
</t>
  </si>
  <si>
    <t>1.3.360</t>
  </si>
  <si>
    <t>Тренировочное футбольное поле</t>
  </si>
  <si>
    <t>40:13:031006:3055</t>
  </si>
  <si>
    <t>сооружения спортивно-оздоровительные, 
год ввода 2005</t>
  </si>
  <si>
    <t>№ 40:13:031006:3055-40/055/2020-1 от 15.05.2020</t>
  </si>
  <si>
    <t xml:space="preserve">Пост. Малояр. район. адм. от 18.05.2020 № 506 </t>
  </si>
  <si>
    <t>40:13:000000:1928</t>
  </si>
  <si>
    <t>1.4.263</t>
  </si>
  <si>
    <t>Калужская область,
г. Малоярославец,
ул. Щорса</t>
  </si>
  <si>
    <t>40:13:000000:1713</t>
  </si>
  <si>
    <t>категоря земель: земли населенных пунктов; разрешенное использование: 5.0. отдых (рекреация)</t>
  </si>
  <si>
    <t>решение Малояр. Райсобрания депутатов МР "Малоярославецкий район" от 27.05.2020 №39; постановление Малояр. Райадм. от 04.06.2020 №561</t>
  </si>
  <si>
    <t>постановление Малояр. Райадм. от 05.06.2020 №562</t>
  </si>
  <si>
    <t>Калужская область,
г. Малоярославец,
ул. Московская</t>
  </si>
  <si>
    <t>40:13:030523:3878</t>
  </si>
  <si>
    <t xml:space="preserve">Система холодного водоснабжения </t>
  </si>
  <si>
    <t>МКУ "Малоярославецкая СШ" опер. упр. №40:13:031006:3055-40/104/2020-2 от 18.06.2020</t>
  </si>
  <si>
    <t>категория земель: земли сельскохозяйственного назначения, разреш. использ: земельные участки (территории) общего пользования</t>
  </si>
  <si>
    <t>инв. № 161026, протяженность-542м, 
ввод в 
эксплуатацию 1993г.</t>
  </si>
  <si>
    <t>40:13:000000:1935</t>
  </si>
  <si>
    <t>№ 40:13:000000:1713-40/055/2020-4 от 19.06.2020</t>
  </si>
  <si>
    <t>1.4.264</t>
  </si>
  <si>
    <t>Калужская область,
г. Малоярославец,
мкр. Заря</t>
  </si>
  <si>
    <t>40:13:030528:2373</t>
  </si>
  <si>
    <t>категоря земель: земли населенных пунктов; разрешенное использование: для строительства многоэтажных жилых домов</t>
  </si>
  <si>
    <t>решение Малояр. Райсобрания депутатов МР "Малоярославецкий район" от 22.06.2020 №44; постановление Малояр. райадм. от 03.07.2020 №628</t>
  </si>
  <si>
    <t>постановление Малояр. райадм. от 03.07.2020 №628</t>
  </si>
  <si>
    <t>1.4.265</t>
  </si>
  <si>
    <t>№ 40:13:030523:3878-40/055/2020-6 от 08.07.2020</t>
  </si>
  <si>
    <t>1.4.266</t>
  </si>
  <si>
    <t>40:13:031006:2938</t>
  </si>
  <si>
    <t xml:space="preserve"> Категория земель: земли населенных пунктов, разрешенное использование: 5.1. Спорт</t>
  </si>
  <si>
    <t xml:space="preserve">№ 40:13:031006:2938-40/003/2019-1 от 26.07.2019
</t>
  </si>
  <si>
    <t>постановление Малояр. райадм. от 17.07.2020 №683</t>
  </si>
  <si>
    <t>2.2.895</t>
  </si>
  <si>
    <t>Покрытие для беговых дорожек и вспомогательных зон, цвет терракотовый (в комплекте с разметочной краской)</t>
  </si>
  <si>
    <t xml:space="preserve">Приказ МЭР КО от 19.03.2020 №533-п </t>
  </si>
  <si>
    <t>Пост. адм. МР "Малоярославецкий район" №503 
от 15.05.2020</t>
  </si>
  <si>
    <t>2.2.896</t>
  </si>
  <si>
    <t>Уличные хоккейные борта односторонние с ограждающей сеткой по всему периметру</t>
  </si>
  <si>
    <t>2.2.897</t>
  </si>
  <si>
    <t>Песколовки и мягкий бордюр для ямы прыжков в длину</t>
  </si>
  <si>
    <t>2.2.898</t>
  </si>
  <si>
    <t>Сектор прыжков в высоту в комплекте с матами, стойками и перекладинами</t>
  </si>
  <si>
    <t>2.2.899</t>
  </si>
  <si>
    <t>Сборно-разборная трибуна, не менее 100 мест с подтрибунным пространством для хранения инвентаряи</t>
  </si>
  <si>
    <t>2.2.900</t>
  </si>
  <si>
    <t>Мобильная баскетбольная ферма, уличная</t>
  </si>
  <si>
    <t>2.2.901</t>
  </si>
  <si>
    <t>Уличный силовой тренажер «Жим от груди»</t>
  </si>
  <si>
    <t>Уличный силовой тренажер «Верхняя тяга"</t>
  </si>
  <si>
    <t>2.2.902</t>
  </si>
  <si>
    <t>2.2.903</t>
  </si>
  <si>
    <t>Уличный силовой тренажер «Жим к груди»</t>
  </si>
  <si>
    <t>2.2.904</t>
  </si>
  <si>
    <t>Уличный силовой тренажер «Жим ногами"</t>
  </si>
  <si>
    <t>2.2.905</t>
  </si>
  <si>
    <t>Уличный силовой тренажер «Разведение ног"</t>
  </si>
  <si>
    <t>2.2.906</t>
  </si>
  <si>
    <t xml:space="preserve">Уличный силовой тренажер 
«Подтягивание/ отжимание с противовесом»
</t>
  </si>
  <si>
    <t xml:space="preserve">Уличный силовой тренажер 
«Брусья»
</t>
  </si>
  <si>
    <t xml:space="preserve">Уличный спортивный комплекс
</t>
  </si>
  <si>
    <t>Комплект оборудования для функционального тренинга</t>
  </si>
  <si>
    <t>Блок-контейнер отапливаемый с внутренней отделкой и освещением, оснащенный скамейками для раздевалок (8 шт.) с крючками для одежды</t>
  </si>
  <si>
    <t>Комплект искусственной травы, под размер поля 30х60м.</t>
  </si>
  <si>
    <t>Ворота футбольные, стационарные, размер 5х2м</t>
  </si>
  <si>
    <t>1 089 320,00</t>
  </si>
  <si>
    <t>1 286 000,00</t>
  </si>
  <si>
    <t>4 745 520,00</t>
  </si>
  <si>
    <t>78 000,00</t>
  </si>
  <si>
    <t>Ворота мини-футбольные/гандбольные 3х2м</t>
  </si>
  <si>
    <t xml:space="preserve">Приказ МЭР КО от 25.03.2020 №586-п </t>
  </si>
  <si>
    <t>Пост. адм. МР "Малоярославецкий район" №681
от 17.07.2020</t>
  </si>
  <si>
    <t>Уличный тренажер «Гребная тяга»</t>
  </si>
  <si>
    <t>Рукоход с возможностью использования дополнительных аксессуаров</t>
  </si>
  <si>
    <t>51 640,50</t>
  </si>
  <si>
    <t>51 839,50</t>
  </si>
  <si>
    <t>52 536,00</t>
  </si>
  <si>
    <t>Рукоход с изменением высоты</t>
  </si>
  <si>
    <t>Шведская стенка низкая, трансформируемая</t>
  </si>
  <si>
    <t>Велотренажер</t>
  </si>
  <si>
    <t>Травмобезопасная резиновая плитка с встроенным скрытным крепежным замком типа «ласточкин хвост», размеродной плитки 1х1 м</t>
  </si>
  <si>
    <t>1.4.267</t>
  </si>
  <si>
    <t>1.4.268</t>
  </si>
  <si>
    <t xml:space="preserve">Калужская область, Малоярославецкий район, 
с. Ильинское, ул. им. Подольских Курсантов     </t>
  </si>
  <si>
    <t>40:13:080608:72</t>
  </si>
  <si>
    <t xml:space="preserve">№ 40:13:080608:72-40/003/2019-2 от 13.11.2019
</t>
  </si>
  <si>
    <t xml:space="preserve">Расп. адм. МР "Малоярославецкий район" от 20.07.2020 
№260-р
</t>
  </si>
  <si>
    <t xml:space="preserve">Калужская область, Малоярославецкий район, 
вблизи д. Митрофаново, в северной части кадастрового квартала 40:13:070807    </t>
  </si>
  <si>
    <t xml:space="preserve">
40:13:070807:689
</t>
  </si>
  <si>
    <t xml:space="preserve">
№ 40:13:070807:689-40/003/2020-2 от 03.03.2020
</t>
  </si>
  <si>
    <t>инв. № 600129              
10.1. сооружения водозаборные, 27п.м, 
ввод - 1975</t>
  </si>
  <si>
    <t>Калужская область, 
Малоярославецкий район, 
д. Терентьево</t>
  </si>
  <si>
    <t>Калужская область, 
Малоярославецкий район, 
д. Шумятино</t>
  </si>
  <si>
    <t>Калужская область, 
Малоярославецкий район, 
д. Радищево</t>
  </si>
  <si>
    <t>№ 40:13:030528:2373-40/104/2020-5 от 13.07.2020</t>
  </si>
  <si>
    <t>Маршрутизатор</t>
  </si>
  <si>
    <t>Система Скуд в составе: турникет, картоприемник, базовый контролер, преобразователь интерфейса, настольный считыватель радиометок, автоматизированное рабочее место СКУД</t>
  </si>
  <si>
    <t>Оптимизатор энергопотребления ТИП1 3-130-01</t>
  </si>
  <si>
    <t>Оптимизатор энергопотребления ТИП2 3-250-01</t>
  </si>
  <si>
    <t>Калужская обл.,                
г. Малоярославец,         
 ул. Аузина,1</t>
  </si>
  <si>
    <t>52 395,70</t>
  </si>
  <si>
    <t xml:space="preserve">Приказ МЭР КО от 25.03.2020 №589-п </t>
  </si>
  <si>
    <t>Пост. адм. МР "Малоярославецкий район" №619
от 30.06.2020</t>
  </si>
  <si>
    <t>Контролер беспроводной</t>
  </si>
  <si>
    <t>МОУ СОШ № 2 г.Малоярославца 
им. А.Н. Радищева</t>
  </si>
  <si>
    <t xml:space="preserve">МОУ СОШ № 4 г.Малоярославца 
</t>
  </si>
  <si>
    <t xml:space="preserve">МОУ Гимназия г.Малоярославца 
</t>
  </si>
  <si>
    <t xml:space="preserve">МОУ Гимназия г.Малоярославца </t>
  </si>
  <si>
    <t xml:space="preserve">договор социального найма от 07.08.2020 №1.2.24
</t>
  </si>
  <si>
    <t>Котельная</t>
  </si>
  <si>
    <t>Договор о закр. имущ. №75 от  28.02.2000, расп. от 14.08.2020 №274-р</t>
  </si>
  <si>
    <t>Сеть теплоснабжения</t>
  </si>
  <si>
    <t>Расп. адм. МР  
от 28.03.2007 №92а-р, расп. от 14.08.2020 №274-р</t>
  </si>
  <si>
    <t>1.3.361.</t>
  </si>
  <si>
    <t>Решение районного собрания депутатов №123 от 24.12.2019</t>
  </si>
  <si>
    <t>Категория земель: земли населенных пунктов, разрешенное использование: 9.3. Историко-культурная деятельность</t>
  </si>
  <si>
    <t>1.3.362.</t>
  </si>
  <si>
    <t xml:space="preserve">
Калужская обл. Малоярославецкий район с.Недельное</t>
  </si>
  <si>
    <t>1.3.363.</t>
  </si>
  <si>
    <t>Пост. Районного Собрания Малоярославецкого района КО от 16.12.1996 № 13
пост. №830 от 28.08.2020</t>
  </si>
  <si>
    <t>40:13:000000:1959</t>
  </si>
  <si>
    <t>Категория земель: земли промышленности,
энергетики, 
транспорта, связи, радиовещания, телевидения,
информатики, разрешен.использ: 
12.0. земельные участки (территориии) общего пользования</t>
  </si>
  <si>
    <t>40:13:140703:523</t>
  </si>
  <si>
    <t>40:13:000000:1968</t>
  </si>
  <si>
    <t xml:space="preserve">№ 40:13:000000:1968-40/104/2020-1 от 06.10.2020
</t>
  </si>
  <si>
    <t xml:space="preserve">№ 40:13:000000:1928-40/056/2020-1 от 09.06.2020
</t>
  </si>
  <si>
    <t>40:13:060206:1396-40/003/2020-1 от 03.02.2020</t>
  </si>
  <si>
    <t>№ 40:13:070506:130-40/003/2020-1 от 03.02.2020</t>
  </si>
  <si>
    <t>инв. № 0750210004    нежилое здание, кирпичное,
 год ввода  1978</t>
  </si>
  <si>
    <t xml:space="preserve">инв. № 310047                    
1 этажное нежилое, ввод в эксплуатацию 1970г.  </t>
  </si>
  <si>
    <t>№ 40:13:000000:1935-40/061/2020-1 от 25.06.2020</t>
  </si>
  <si>
    <t>№ 40:13:000000:1959-40/056/2020-1 от 07.09.2020</t>
  </si>
  <si>
    <t>№ 40:13:140703:523-40/058/2020-1 от 29.09.2020</t>
  </si>
  <si>
    <t>40:13:050101:737</t>
  </si>
  <si>
    <t>№ 40:13:050101:737-40/061/2020-1 от 30.09.2020</t>
  </si>
  <si>
    <t xml:space="preserve">Пост. Малояр. район. адм. от 13.08.2020 № 763 </t>
  </si>
  <si>
    <t>40:13:080401:1138</t>
  </si>
  <si>
    <t xml:space="preserve">инв. № 000000000000151 
нежилое здание, 1 этажное, 
год ввода 1955
  </t>
  </si>
  <si>
    <t xml:space="preserve">№ 40:13:080401:1138-40/003/2019-2 от 13.11.2019
</t>
  </si>
  <si>
    <t>40:13:170604:160</t>
  </si>
  <si>
    <t>инв. № 000000000000150 нежилое здание, 1 этажное,
 год ввода 1922</t>
  </si>
  <si>
    <t>№ 40:13:170604:160-40/003/2019-1 от 23.12.2019</t>
  </si>
  <si>
    <t>40:13:150309:155</t>
  </si>
  <si>
    <t>инв. № 000000000000149
нежилое здание, 1 этажное, год ввода 1959</t>
  </si>
  <si>
    <t xml:space="preserve">№40:13:150309:155-40/003/2019-2 от 19.12.2019
</t>
  </si>
  <si>
    <t xml:space="preserve">249052
Калужская область
Малоярославецкий район,
с. Оболенское
</t>
  </si>
  <si>
    <t>Муниципальный контракт №01373000175200000520001 от 18.05.2020</t>
  </si>
  <si>
    <t>Пост. адм. МР "Малоярославецкий район" от 07.10.2020 №1126</t>
  </si>
  <si>
    <t>Мобильная станция
 водоподготовки</t>
  </si>
  <si>
    <t xml:space="preserve">
Калужская область
Малоярославецкий район,
д. Прудки
</t>
  </si>
  <si>
    <t xml:space="preserve"> модульное очистное сооружение производительностью 
50 м3/сутки.
год монтажа - 2020</t>
  </si>
  <si>
    <t xml:space="preserve">249052
Калужская область
Малоярославецкий район,
д. Афанасово
</t>
  </si>
  <si>
    <t xml:space="preserve">Калужская область, Малоярославецкий район, 
д. Константиново         </t>
  </si>
  <si>
    <t>40:13:010713:49</t>
  </si>
  <si>
    <t>Категория земель: земли сельскохозяйственного назначения, разрешенное использование: для размещения объектов  сельскохозяйственного назначения и сельскохозяйственных угодий</t>
  </si>
  <si>
    <t xml:space="preserve">Калужская область, Малоярославецкий район, 
д. Игнатьевское     </t>
  </si>
  <si>
    <t>40:13:010502:29</t>
  </si>
  <si>
    <t>Категория земель:  земли сельскохозяйственного назначения, разрешенное использование: для сельскохозяйственного производства</t>
  </si>
  <si>
    <t>40:13:010202:23</t>
  </si>
  <si>
    <t>40:13:010202:24</t>
  </si>
  <si>
    <t>40:13010713:47</t>
  </si>
  <si>
    <t>40:13010713:48</t>
  </si>
  <si>
    <t>40:13010713:66</t>
  </si>
  <si>
    <t>40:13:000000:891</t>
  </si>
  <si>
    <t>40:13:010502:27</t>
  </si>
  <si>
    <t>40:13:010713:223</t>
  </si>
  <si>
    <t>1.4.269</t>
  </si>
  <si>
    <t>1.4.270</t>
  </si>
  <si>
    <t>1.4.271</t>
  </si>
  <si>
    <t>1.4.272</t>
  </si>
  <si>
    <t>Калужская область, Малоярославецкий район, 
д. Юрьевское</t>
  </si>
  <si>
    <t xml:space="preserve">
Калужская область, Малоярославецкий район, 
д. Константиново</t>
  </si>
  <si>
    <t xml:space="preserve">
Калужская область, Малоярославецкий район, 
д. Лукьяново</t>
  </si>
  <si>
    <t>1.4.273</t>
  </si>
  <si>
    <t>1.4.274</t>
  </si>
  <si>
    <t>1.4.275</t>
  </si>
  <si>
    <t>1.4.276</t>
  </si>
  <si>
    <t>1.4.277</t>
  </si>
  <si>
    <t>1.4.278</t>
  </si>
  <si>
    <t>Калужская область, Малоярославецкий район, 
д. Лукьяново</t>
  </si>
  <si>
    <t>Калужская область, Малоярославецкий район, 
с. Кудиново</t>
  </si>
  <si>
    <t xml:space="preserve">№ 40:13:010713:49-40/055/2020-2 от 18.08.2020
</t>
  </si>
  <si>
    <t xml:space="preserve">№ 40:13:010502:29-40/055/2020-2 от 18.08.2020
</t>
  </si>
  <si>
    <t xml:space="preserve">№ 40:13:010202:23-40/055/2020-2 от 18.08.2020
</t>
  </si>
  <si>
    <t xml:space="preserve">№ 40:13:010202:24-40/055/2020-2 от 18.08.2020
</t>
  </si>
  <si>
    <t xml:space="preserve">№ 40:13010713:47-40/055/2020-2 от 18.08.2020
</t>
  </si>
  <si>
    <t xml:space="preserve">№ 40:13010713:48-40/055/2020-2 от 18.08.2020
 </t>
  </si>
  <si>
    <t xml:space="preserve">№ 40:13010713:66-40/055/2020-2 от 18.08.2020
</t>
  </si>
  <si>
    <t xml:space="preserve">№ 40:13:000000:891-40/055/2020-2 от 18.08.2020
</t>
  </si>
  <si>
    <t xml:space="preserve">№ 40:13:010502:27-40/055/2020-2 от 18.08.2020
</t>
  </si>
  <si>
    <t xml:space="preserve">№ 40:13:010713:223-40/055/2020-2 от 18.08.2020
</t>
  </si>
  <si>
    <t xml:space="preserve">Расп. адм. МР "Малоярославецкий район" от 20.10.2020 
№323-р
</t>
  </si>
  <si>
    <t>инв. № 600036        нежилое, одноэтажное, металлическое,ввод  в эксплуатацию 1998г.</t>
  </si>
  <si>
    <t>40:13:000000:1971</t>
  </si>
  <si>
    <t>Категория земель: земли 
населенных пунктов, разреш.использ: дошкольное, начальное и среднее общее образование</t>
  </si>
  <si>
    <t>Могила 
неизвестного 
солдата</t>
  </si>
  <si>
    <t>Калужская область, Малоярославецкий район, 
бывшая деревня Паново</t>
  </si>
  <si>
    <t>Воинское захоронение, памятник металлический высотой 2 метра с крестом на наконечнике, дата захоронения - 1941 год</t>
  </si>
  <si>
    <t>Постановление ВС РФ от 27.12.1991 №3020-1</t>
  </si>
  <si>
    <t xml:space="preserve">Индивидуальная могила 
</t>
  </si>
  <si>
    <t>Калужская область, Малоярославецкий район, с.Юрьевское</t>
  </si>
  <si>
    <t>Металлический обелиск с надписью, металлическая надгробница, обрамленная бордюрнвм камнем, дата захоронения - 1942 год</t>
  </si>
  <si>
    <t xml:space="preserve">Братская
 могила 
</t>
  </si>
  <si>
    <t>Калужская область, Малоярославецкий район, д.Адлеровка</t>
  </si>
  <si>
    <t>Ж/Б стела изображено 3 воина, мраморные плиты с надписями, 205 захороненных военных, дата захоронения - 1942 год</t>
  </si>
  <si>
    <t>Калужская область, Малоярославецкий район, д.Соловьиные зори</t>
  </si>
  <si>
    <t>Трехступенчатый стилобат-постамент из кирпича, покрытый металлом - скульптурная группа воин с обнаженной головой и женщина с венком в руке, 734 захороненных военных, 
дата захоронения - 1956 год</t>
  </si>
  <si>
    <t>Калужская область, Малоярославецкий район, 
д.Прудки</t>
  </si>
  <si>
    <t>Стилобат-прямоугольный постамент-гипсовая скульптура воина в плащ-накидке с непокрытой головой в руках автомат, 331 захороненных военных, дата захоронения - 1966 год</t>
  </si>
  <si>
    <t xml:space="preserve">Расп.адм.МР
"Малоярославецкий район" 
от 26.10.2020 № 327-р
</t>
  </si>
  <si>
    <t xml:space="preserve">Муниципальная казна МР "Малоярославецкий район"
</t>
  </si>
  <si>
    <t>1.5.6.</t>
  </si>
  <si>
    <t>1.5.7.</t>
  </si>
  <si>
    <t>1.5.8.</t>
  </si>
  <si>
    <t>1.5.9.</t>
  </si>
  <si>
    <t>1.5.10.</t>
  </si>
  <si>
    <t>40:13:000000:1978</t>
  </si>
  <si>
    <t>40:13:000000:1976</t>
  </si>
  <si>
    <t>инв. № 600179            сооружения коммунального хозяйства, протяженность-4390м, ввод  1962г.</t>
  </si>
  <si>
    <t>инв. № 600793                  сооружения коммунального хозяйства, протяженность-3049м, ввод  1968г.</t>
  </si>
  <si>
    <t>40:13:000000:1977</t>
  </si>
  <si>
    <t>Станция перекачки</t>
  </si>
  <si>
    <t>40:13:070905:394</t>
  </si>
  <si>
    <t>инв. № 600276 
нежилое здание        
1  этажное, 
ввод 1979</t>
  </si>
  <si>
    <t>№ 40:13:070905:394-40/062/2020-1 от 26.10.2020</t>
  </si>
  <si>
    <t>№ 40:13:000000:1977-40/058/2020-1 от 27.10.2020</t>
  </si>
  <si>
    <t>№ 40:13:000000:1976-40/058/2020-1</t>
  </si>
  <si>
    <t>№ 40:13:000000:1978-40/058/2020-1 от 27.10.2020</t>
  </si>
  <si>
    <t>40:13:000000:1979</t>
  </si>
  <si>
    <t>№ 40:13:000000:1979-40/055/2020-1 от 29.10.2020</t>
  </si>
  <si>
    <t xml:space="preserve">№ 40:13:000000:1927-40/060/2020-1 
от 02.06.2020 </t>
  </si>
  <si>
    <t>инв. № 141085                 сооружения коммунального хозяйства,              ввод 1996г, 
протяженность 2027м</t>
  </si>
  <si>
    <t>Подстанция
 к очистным сооружениям</t>
  </si>
  <si>
    <t>40:13:000000:1934</t>
  </si>
  <si>
    <t>инв. № 193037                  сооружения коммунального хозяйства,                 ввод 1973г, протяженность 1780 м</t>
  </si>
  <si>
    <t>№ 40:13:000000:1934-40/060/2020-1 от 25.06.2020</t>
  </si>
  <si>
    <t>О3202000144</t>
  </si>
  <si>
    <t>Комплекс БОС для коррекции речевых расстройств</t>
  </si>
  <si>
    <t>249094 Калужская обл., г. Малоярославец, ул. Турецкая, д. 4</t>
  </si>
  <si>
    <t>Накладная №9 от 02.03.2020</t>
  </si>
  <si>
    <t>МДОУ ЦРР  №6 «Синяя птица»</t>
  </si>
  <si>
    <t>О3202000145</t>
  </si>
  <si>
    <t>Комплекс БОС опорно-двигательной связи</t>
  </si>
  <si>
    <t>Электропианино</t>
  </si>
  <si>
    <t>Договор дарения №1 от 01.04.2020</t>
  </si>
  <si>
    <t>О4202000386</t>
  </si>
  <si>
    <t xml:space="preserve">Синтезатор </t>
  </si>
  <si>
    <t>О4202000387</t>
  </si>
  <si>
    <t>Активная акустическая система с микрофоном</t>
  </si>
  <si>
    <t>Ноутбук музыкального работника</t>
  </si>
  <si>
    <t xml:space="preserve">Сенсорная панель InterTouch </t>
  </si>
  <si>
    <t xml:space="preserve">Ноутбук </t>
  </si>
  <si>
    <t>О4202000429</t>
  </si>
  <si>
    <t>Комплект для звукозаписи: наушники, микрофон</t>
  </si>
  <si>
    <t xml:space="preserve">Шкаф холодильный с глухой дверью POLAIR </t>
  </si>
  <si>
    <t>Интерактивный пол: компьютер, проектор</t>
  </si>
  <si>
    <t>Интерактивная песочница</t>
  </si>
  <si>
    <t>Стиральная машина ВО-18 ост. 2</t>
  </si>
  <si>
    <t>Плита электрическая ПЭ-0,72С с жарочным шкафом 2</t>
  </si>
  <si>
    <t>Плита электрическая ПЭ-0,72С с жарочным шкафом 3</t>
  </si>
  <si>
    <t>О4202000168</t>
  </si>
  <si>
    <t>Ванна моечная двухсекционная с тумбой</t>
  </si>
  <si>
    <t>О4202000169</t>
  </si>
  <si>
    <t>О4202000170</t>
  </si>
  <si>
    <t>О4202000171</t>
  </si>
  <si>
    <t>О4202000172</t>
  </si>
  <si>
    <t>О4202000173</t>
  </si>
  <si>
    <t>О4202000174</t>
  </si>
  <si>
    <t>О4202000175</t>
  </si>
  <si>
    <t>О4202000176</t>
  </si>
  <si>
    <t>О4202000177</t>
  </si>
  <si>
    <t>О4202000178</t>
  </si>
  <si>
    <t>О4202000179</t>
  </si>
  <si>
    <t>Стиральная машина ВО-18 ост.</t>
  </si>
  <si>
    <t>Сушильная машина ВС-20</t>
  </si>
  <si>
    <t>Плита электрическая ПЭ-0,72С с жарочным шкафом</t>
  </si>
  <si>
    <t>О4202000205</t>
  </si>
  <si>
    <t>Зонт вытяжной Центральный над плитами</t>
  </si>
  <si>
    <t>О4202000206</t>
  </si>
  <si>
    <t>Сковорода электрическая секционная модулированная</t>
  </si>
  <si>
    <t>Котел пищеварочный КПЭМ-60/9Т</t>
  </si>
  <si>
    <t xml:space="preserve">Миксер KITCHENAID </t>
  </si>
  <si>
    <t>Машина протирочно-резательная МПР-350М</t>
  </si>
  <si>
    <t>Картофелечистка МОК 150М</t>
  </si>
  <si>
    <t>Шкаф холодильный POLAIR СМ114-S</t>
  </si>
  <si>
    <t>Шкаф морозильный POLAIR СМ114-S не выше 18С</t>
  </si>
  <si>
    <t>Телевизор ЖК</t>
  </si>
  <si>
    <t>Шкаф холодильный для медкабинета</t>
  </si>
  <si>
    <t xml:space="preserve">04202000413                   </t>
  </si>
  <si>
    <t xml:space="preserve">Набор мягкой мебели модульный </t>
  </si>
  <si>
    <t xml:space="preserve">04202000461                   </t>
  </si>
  <si>
    <t>Шкаф ШК/Р 3Р</t>
  </si>
  <si>
    <t xml:space="preserve">04202000476                   </t>
  </si>
  <si>
    <t>Скалодром наклонный комбинированный</t>
  </si>
  <si>
    <t>Воздушно-пузырьковая колонна с мягкой панелью</t>
  </si>
  <si>
    <t>Соляная комната</t>
  </si>
  <si>
    <t>Гладильный каток ВГ-1218</t>
  </si>
  <si>
    <t xml:space="preserve">Пароконвектомат </t>
  </si>
  <si>
    <t>Мясорубка МИМ-300</t>
  </si>
  <si>
    <t xml:space="preserve">Хлеборезка </t>
  </si>
  <si>
    <t>Интерактивная звуковая панель "Угадай звук - сравни животное"</t>
  </si>
  <si>
    <t>напряжение 220 В, О4202000385</t>
  </si>
  <si>
    <t>напряжение 220 В, О4202000388</t>
  </si>
  <si>
    <t>мощность звука 2 динамика по 10 Вт. мощноссть не более 170 Вт, О4202000395</t>
  </si>
  <si>
    <t>напряжение 220 В, О4202000405</t>
  </si>
  <si>
    <t xml:space="preserve">напряжение 220 В, О4202000406 </t>
  </si>
  <si>
    <t>напряжение 220 В, О4202000407</t>
  </si>
  <si>
    <t>напряжение 220 В, О4202000408</t>
  </si>
  <si>
    <t>напряжение 220 В, О4202000409</t>
  </si>
  <si>
    <t>номин ток 2,5 А, частота тока 50 Гц, потреб. мощ 0,35 кВт, расход эл.энер. в сут не более  3,5 кВт, О4202000446</t>
  </si>
  <si>
    <t>номин ток 2,5 А, частота тока 50 Гц, потреб. мощ 0,35 кВт, расход эл.энер. в сут не более  3,5 кВт, О4202000447</t>
  </si>
  <si>
    <t>номин ток 2,5 А, частота тока 50 Гц, потреб. мощ 0,35 кВт, расход эл.энер. в сут не более  3,5 кВт, О4202000448</t>
  </si>
  <si>
    <t>номин ток 2,5 А, частота тока 50 Гц, потреб. мощ 0,35 кВт, расход эл.энер. в сут не более  3,5 кВт, О4202000449</t>
  </si>
  <si>
    <t>напряжение 220 В, О4202000474</t>
  </si>
  <si>
    <t>напряжение 220 В, О4202000475</t>
  </si>
  <si>
    <t>напряжение 380 В, частота тока 50 Гц, ном мощность электродвиг привода 2,2 кВт, О420200186</t>
  </si>
  <si>
    <t xml:space="preserve"> напряжение 380 В ЗN, частота тока 50 Гц, ном мощность 21,0/24,0 кВт, 
О4202000203</t>
  </si>
  <si>
    <t xml:space="preserve"> напряжение 380 В ЗN, частота тока 50 Гц, ном мощность 21,0/24,0 кВт, 
О4202000204</t>
  </si>
  <si>
    <t>напряжение 380 В, частота тока 50 Гц, ном мощность электродвиг привода 2,2 кВт, О420200185</t>
  </si>
  <si>
    <t>напряжение 380 В, частота тока 50 Гц, ном мощность электродвиг привода 0,75 кВт, О4202000187</t>
  </si>
  <si>
    <t xml:space="preserve"> напряжение 380 В ЗN, частота тока 50 Гц, ном мощность 21,0/24,0 кВт, О4202000202</t>
  </si>
  <si>
    <t>напряжение 3N 220 В, частота тока 50 Гц, ном мощность 6 кВт, О4202000207</t>
  </si>
  <si>
    <t>ном мощн. 9,1 кВт, частота тока 50 Гц, номин.напряжение 400 В, О4202000208</t>
  </si>
  <si>
    <t>напряжение 220-240 В, частота тока 50-60 Гц, О4202000215</t>
  </si>
  <si>
    <t>напряжение 380 В, частота тока 50 Гц, ном мощность 0,75 кВт, О4202000216</t>
  </si>
  <si>
    <t>напряжение 380 В, частота тока 50 Гц, ном мощность 0,75 кВт, О4202000217</t>
  </si>
  <si>
    <t>напряжение 380 В, частота тока 50 Гц, ном мощность 0,75 кВт, О4202000218</t>
  </si>
  <si>
    <t>напряжение 380 В, частота тока 50 Гц, ном мощность 0,75 кВт, О4202000226</t>
  </si>
  <si>
    <t>номин ток 3,5А, частота тока 50 Гц, потреб. мощ 0,55 кВт, расход эл.энер. в сут не более  6,0 кВт, О4202000207</t>
  </si>
  <si>
    <t>номин ток 3,5А, частота тока 50 Гц, потреб. мощ 0,55 кВт, расход эл.энер. в сут не более  6,0 кВт, О4202000229</t>
  </si>
  <si>
    <t>напряжение 220 В, диагональ 43 дюйма, О4202000283</t>
  </si>
  <si>
    <t>напряжение 220 В, диагональ 43 дюйма, О4202000284</t>
  </si>
  <si>
    <t>напряжение 220 В, диагональ 43 дюйма, О4202000285</t>
  </si>
  <si>
    <t>напряжение 220 В, диагональ 43 дюйма, О4202000286</t>
  </si>
  <si>
    <t>напряжение 220 В, диагональ 43 дюйма, О4202000287</t>
  </si>
  <si>
    <t>напряжение 220 В, диагональ 43 дюйма, 04202000288</t>
  </si>
  <si>
    <t>напряжение 220 В, диагональ 43 дюйма, О4202000289</t>
  </si>
  <si>
    <t>напряжение 220 В, диагональ 43 дюйма, 4202000290</t>
  </si>
  <si>
    <t>напряжение 220 В, частота тока 50 Гц, 4202000370</t>
  </si>
  <si>
    <t>напряжение 220 В, частота тока 50 Гц, 04202000371</t>
  </si>
  <si>
    <t>напряжение 220 В, 04202000482</t>
  </si>
  <si>
    <t>напряжение 220 В, частота тока 50 Гц, потреб. мощ 85 Вт, 04202000484</t>
  </si>
  <si>
    <t>напряжение 220 В, частота тока 50 Гц, ном мощность электродвиг привода 0,0752кВт, 04202000188</t>
  </si>
  <si>
    <t>напряжение 230 В, частота тока 50 Гц, ном мощность 9,5 кВт, 04202000209</t>
  </si>
  <si>
    <t>напряжение 380 В, частота тока 50 Гц, номин потреб. мощ 1,9 кВт, 04202000211</t>
  </si>
  <si>
    <t>напряжение 380 В, частота тока 50 Гц, номин потреб. мощ 1,9 кВт, 04202000212</t>
  </si>
  <si>
    <t>напряжение 380 В, частота тока 50 Гц, номин потреб. мощ 1,9 кВт, 04202000213</t>
  </si>
  <si>
    <t>напряжение 380 В, частота тока 50 Гц, номин потреб. мощ 0,37 кВт, 04202000227</t>
  </si>
  <si>
    <t>2.2.907</t>
  </si>
  <si>
    <t>2.2.908</t>
  </si>
  <si>
    <t>2.2.909</t>
  </si>
  <si>
    <t>2.2.910</t>
  </si>
  <si>
    <t>2.2.911</t>
  </si>
  <si>
    <t>2.2.912</t>
  </si>
  <si>
    <t>2.2.913</t>
  </si>
  <si>
    <t>2.2.914</t>
  </si>
  <si>
    <t>2.2.915</t>
  </si>
  <si>
    <t>2.2.916</t>
  </si>
  <si>
    <t>2.2.917</t>
  </si>
  <si>
    <t>2.2.918</t>
  </si>
  <si>
    <t>2.2.919</t>
  </si>
  <si>
    <t>2.2.920</t>
  </si>
  <si>
    <t>2.2.921</t>
  </si>
  <si>
    <t>2.2.922</t>
  </si>
  <si>
    <t>2.2.923</t>
  </si>
  <si>
    <t>2.2.924</t>
  </si>
  <si>
    <t>2.2.925</t>
  </si>
  <si>
    <t>2.2.926</t>
  </si>
  <si>
    <t>Основания  
возникновения прав пользования муниципальным имуществом</t>
  </si>
  <si>
    <t>2.2.927</t>
  </si>
  <si>
    <t>2.2.928</t>
  </si>
  <si>
    <t>2.2.929</t>
  </si>
  <si>
    <t>2.2.930</t>
  </si>
  <si>
    <t>2.2.931</t>
  </si>
  <si>
    <t>2.2.932</t>
  </si>
  <si>
    <t>2.2.933</t>
  </si>
  <si>
    <t>2.2.934</t>
  </si>
  <si>
    <t>2.2.935</t>
  </si>
  <si>
    <t>2.2.936</t>
  </si>
  <si>
    <t>2.2.937</t>
  </si>
  <si>
    <t>2.2.938</t>
  </si>
  <si>
    <t>2.2.939</t>
  </si>
  <si>
    <t>2.2.940</t>
  </si>
  <si>
    <t>2.2.941</t>
  </si>
  <si>
    <t>2.2.942</t>
  </si>
  <si>
    <t>2.2.943</t>
  </si>
  <si>
    <t>2.2.945</t>
  </si>
  <si>
    <t>2.2.946</t>
  </si>
  <si>
    <t>2.2.947</t>
  </si>
  <si>
    <t>2.2.948</t>
  </si>
  <si>
    <t>2.2.949</t>
  </si>
  <si>
    <t>2.2.950</t>
  </si>
  <si>
    <t>2.2.951</t>
  </si>
  <si>
    <t>2.2.952</t>
  </si>
  <si>
    <t>2.2.953</t>
  </si>
  <si>
    <t>2.2.954</t>
  </si>
  <si>
    <t>2.2.955</t>
  </si>
  <si>
    <t>2.2.956</t>
  </si>
  <si>
    <t>2.2.957</t>
  </si>
  <si>
    <t>2.2.958</t>
  </si>
  <si>
    <t>2.2.959</t>
  </si>
  <si>
    <t>2.2.960</t>
  </si>
  <si>
    <t>2.2.961</t>
  </si>
  <si>
    <t>2.2.962</t>
  </si>
  <si>
    <t>2.2.963</t>
  </si>
  <si>
    <t>2.2.964</t>
  </si>
  <si>
    <t>2.2.965</t>
  </si>
  <si>
    <t>2.2.966</t>
  </si>
  <si>
    <t>2.2.967</t>
  </si>
  <si>
    <t>2.2.968</t>
  </si>
  <si>
    <t>2.2.969</t>
  </si>
  <si>
    <t>2.2.970</t>
  </si>
  <si>
    <t>2.2.971</t>
  </si>
  <si>
    <t>2.2.972</t>
  </si>
  <si>
    <t>2.2.973</t>
  </si>
  <si>
    <t>2.2.974</t>
  </si>
  <si>
    <t>2.2.975</t>
  </si>
  <si>
    <t>2.2.976</t>
  </si>
  <si>
    <t>2.2.977</t>
  </si>
  <si>
    <t>2.2.978</t>
  </si>
  <si>
    <t>2.2.979</t>
  </si>
  <si>
    <t>2.2.980</t>
  </si>
  <si>
    <t>2.2.981</t>
  </si>
  <si>
    <t>2.2.982</t>
  </si>
  <si>
    <t>2.2.983</t>
  </si>
  <si>
    <t>2.2.984</t>
  </si>
  <si>
    <t>2.2.985</t>
  </si>
  <si>
    <t>2.2.986</t>
  </si>
  <si>
    <t>2.2.987</t>
  </si>
  <si>
    <t>2.2.988</t>
  </si>
  <si>
    <t>2.2.989</t>
  </si>
  <si>
    <t>2.2.990</t>
  </si>
  <si>
    <t>40:13:090702:347</t>
  </si>
  <si>
    <t>1.3.364</t>
  </si>
  <si>
    <t>40:13:000000:1981</t>
  </si>
  <si>
    <t>инв. "№ 213051, сооружения коммунального хозяйства, протяженность                2162 п.м,  ввод 1972г.</t>
  </si>
  <si>
    <t>№ 40:13:000000:1971-40/055/2020-1
от 03.11.2020</t>
  </si>
  <si>
    <t>40:13:120207:193</t>
  </si>
  <si>
    <t>Котельная низкого давления с сетью</t>
  </si>
  <si>
    <t>40:13:120101:270</t>
  </si>
  <si>
    <t>40:13:120101:269</t>
  </si>
  <si>
    <t>40:13:120101:271</t>
  </si>
  <si>
    <t>40:13:000000:1982</t>
  </si>
  <si>
    <t>40:13:000000:1984</t>
  </si>
  <si>
    <t xml:space="preserve">№ 40:13:120101:270-40/055/2020-1 от 05.11.2020
</t>
  </si>
  <si>
    <t>№ 40:13:120207:193-40/055/2020-1 от 09.11.2020</t>
  </si>
  <si>
    <t xml:space="preserve">№ 40:13:000000:1982-40/055/2020-1 от 06.11.2020
</t>
  </si>
  <si>
    <t xml:space="preserve">№ 40:13:000000:1984-40/055/2020-1 от 10.11.2020
</t>
  </si>
  <si>
    <t xml:space="preserve">№ 40:13:120101:269-40/055/2020-1 от 05.11.2020
</t>
  </si>
  <si>
    <t xml:space="preserve">№ 40:13:120101:271-40/055/2020-1 от 05.11.2020
</t>
  </si>
  <si>
    <t>40:13:000000:1985</t>
  </si>
  <si>
    <t>инв. № 420303, протяженность - 322м,                    ввод - 1985г.</t>
  </si>
  <si>
    <t xml:space="preserve">№ 40:13:000000:1985-40/058/2020-1 от 10.11.2020
</t>
  </si>
  <si>
    <t xml:space="preserve">Интерактивный комплект SMART Board 480iW </t>
  </si>
  <si>
    <t xml:space="preserve">     состоит из интерактивной доски SВ480 (диагональ 77(195,6 см), с мультимедийным проектором SMART V10 </t>
  </si>
  <si>
    <t>договор (контракт) 
№ 088/20 от 09.10.2020</t>
  </si>
  <si>
    <t xml:space="preserve">249096, Калужская обл., 
г. Малоярославец, 
пл. Ленина, 1
</t>
  </si>
  <si>
    <t xml:space="preserve">249096, Калужская обл.,
 г. Малоярославец, 
ул. Гр. Соколова, 42
</t>
  </si>
  <si>
    <t xml:space="preserve">249096, Калужская обл., 
г. Малоярославец, 
ул. Гагарина, 1
</t>
  </si>
  <si>
    <t xml:space="preserve">249096, Калужская обл., 
г. Малоярославец, 
ул. Звездная, 10
</t>
  </si>
  <si>
    <t>249061, Калужская обл., Малоярославецкий район,
 с. Кудиново, 
ул. Пионерская, д.27</t>
  </si>
  <si>
    <t>Калужская обл., г.Малоярославец,
ул. Подольских Курсантов,
 д. 17</t>
  </si>
  <si>
    <t>249062, Калужская обл., Малоярославецкий район, с.Ильинское,  ул. им. Подольских Курсантов, д.94</t>
  </si>
  <si>
    <t>249096, 
Калужская обл., 
М-ярославецкий район, г.Малоярославец, пл.Ленина, д. 1</t>
  </si>
  <si>
    <t>Калужская обл.,  г.Малоярославец, 
ул. Подольских курсантов №17</t>
  </si>
  <si>
    <t>Калужская обл.,  г.Малоярославец, 
ул. Подольских курсантов д.17</t>
  </si>
  <si>
    <t xml:space="preserve"> 249096
Калужская обл., г.Малоярославец, 
ул. Подольских курсантов, д.17</t>
  </si>
  <si>
    <t>инв. № 32, грузовой бортовой,      1991 года выпуска, № двиг. 757518, № шасси 3097368, цвет голубой, тип двигателя бензиновый</t>
  </si>
  <si>
    <t>инв. № 4               
   2002/2010</t>
  </si>
  <si>
    <t>инв. № 43            
2002/2013</t>
  </si>
  <si>
    <t>инв. № 24            
2011/2011</t>
  </si>
  <si>
    <t>инв. № 18           
 2007/2007</t>
  </si>
  <si>
    <t>инв. № 48            
1992/2014</t>
  </si>
  <si>
    <t>инв. № 31             
2007|2013</t>
  </si>
  <si>
    <t>инв. № 29                   
 2013</t>
  </si>
  <si>
    <t>инв. № 000000305 VIN: ХIМ4234КV80001296   год выпуска 2011, № двиг. Д245.9Е3 634188, цвет -желтый, тип двигателя - дизельный,      28 мест</t>
  </si>
  <si>
    <t>инв. № 600725              
 год принятия 2007</t>
  </si>
  <si>
    <t>инв. № 600771               
год принятия 2007</t>
  </si>
  <si>
    <t>инв. № 600772              
 год принятия 2007</t>
  </si>
  <si>
    <t>инв. № 600664                
год принятия 2007</t>
  </si>
  <si>
    <t>инв. № 600872                
год принятия 2007</t>
  </si>
  <si>
    <t>инв. № 600865                
год принятия 2012</t>
  </si>
  <si>
    <t>инв. № 600866                
год принятия 2012</t>
  </si>
  <si>
    <t xml:space="preserve">инв. № 600835               
 год принятия 2009
</t>
  </si>
  <si>
    <t>инв. № 600305               
 год принятия 2007</t>
  </si>
  <si>
    <t xml:space="preserve">
инв. № 000600886               
 год принятия 2013</t>
  </si>
  <si>
    <t xml:space="preserve">
инв. № 000600887                
год принятия 2013</t>
  </si>
  <si>
    <t xml:space="preserve">
инв. № 000600882              
  год принятия 2013</t>
  </si>
  <si>
    <t xml:space="preserve">
инв. № 000600881               
 год принятия 2013</t>
  </si>
  <si>
    <t xml:space="preserve">
инв. № 000600883               
 год принятия 2013</t>
  </si>
  <si>
    <t>Калужская обл. Малоярославецкий район 
с. Кудиново</t>
  </si>
  <si>
    <t>Калужская обл. Малоярославецкий район 
с. Кудиново, ул. Ветеранов труда, д.28</t>
  </si>
  <si>
    <t>Калужская обл. Малоярославецкий район 
с. Кудиново, ул. Пионерская д.15</t>
  </si>
  <si>
    <t>Калужская обл. Малоярославецкий район 
с. Кудиново, ул. Цветкова,7</t>
  </si>
  <si>
    <t>Калужская обл. Малоярославецкий район 
с. Кудиново, ул. Ветеранов труда, д.34</t>
  </si>
  <si>
    <t>Калужская обл. Малоярославецкий район 
с. Кудиново, ул. Цветкова,9</t>
  </si>
  <si>
    <t>Калужская обл. Малоярославецкий район
 с. Кудиново, ул. Цветкова, д.14</t>
  </si>
  <si>
    <t>Калужская обл. Малоярославецкий район
 с. Кудиново</t>
  </si>
  <si>
    <t xml:space="preserve">
инв. № 000600884                
год принятия 2013</t>
  </si>
  <si>
    <t xml:space="preserve">
инв. № 000600888                
год принятия 2013</t>
  </si>
  <si>
    <t xml:space="preserve">
инв. № 000600885               
 год принятия 2013</t>
  </si>
  <si>
    <t xml:space="preserve">инв. № 600873              
 год принятия 2007
</t>
  </si>
  <si>
    <t xml:space="preserve">инв. № 600291              
 год принятия 2007
</t>
  </si>
  <si>
    <t xml:space="preserve">инв. № 600665               
год принятия 2007
</t>
  </si>
  <si>
    <t xml:space="preserve">инв. № 600744                
год принятия 2007
</t>
  </si>
  <si>
    <t xml:space="preserve">инв. № 600745               
 год принятия 2007
</t>
  </si>
  <si>
    <t xml:space="preserve">инв. № 600748                
год принятия 2007
</t>
  </si>
  <si>
    <t xml:space="preserve">инв. № 600734               
 год принятия 2007
</t>
  </si>
  <si>
    <t xml:space="preserve">инв. № 600728              
 год принятия 2007
</t>
  </si>
  <si>
    <t xml:space="preserve">инв. № 600727                
год принятия 2007
</t>
  </si>
  <si>
    <t xml:space="preserve">инв. № 600087               
 год принятия 1998
</t>
  </si>
  <si>
    <t xml:space="preserve">инв. № 600269                
год постройки 2000
</t>
  </si>
  <si>
    <t>Калужская обл., г.Малоярославец,</t>
  </si>
  <si>
    <t>Калужская обл. г.Малоярославец</t>
  </si>
  <si>
    <t>Калужская обл. Малоярославецкий р-н с.Головтеево,                
ул. Зеленая, 3</t>
  </si>
  <si>
    <t xml:space="preserve">инв. № 600582                
год принятия 2007
</t>
  </si>
  <si>
    <t xml:space="preserve">инв. № 000600890          
год принятия 2013
</t>
  </si>
  <si>
    <t xml:space="preserve">инв. № 000600892         
 год принятия 2013
</t>
  </si>
  <si>
    <t xml:space="preserve">инв. № 000600891         
 год принятия 2013
</t>
  </si>
  <si>
    <t>Калужская обл. Малоярославецкий р-н 
с. Головтеево,                
ул. Зеленая,7</t>
  </si>
  <si>
    <t>Калужская обл. Малоярославецкий р-н 
с. Головтеево,                
ул. Центральная,6</t>
  </si>
  <si>
    <t xml:space="preserve">инв. № 000000738          
год принятия 2015
</t>
  </si>
  <si>
    <t xml:space="preserve">инв. № 000000731         
 год принятия 2015
</t>
  </si>
  <si>
    <t xml:space="preserve">инв. № 000000726          
год принятия 2015
</t>
  </si>
  <si>
    <t xml:space="preserve">инв. № 000000728          
год принятия 2015
</t>
  </si>
  <si>
    <t xml:space="preserve">инв. № 000000734         
 год принятия 2015
</t>
  </si>
  <si>
    <t xml:space="preserve">инв. № 000000724          
год принятия 2015
</t>
  </si>
  <si>
    <t xml:space="preserve">инв. № 000000732         
 год принятия 2015
</t>
  </si>
  <si>
    <t xml:space="preserve">инв. № 000000736         
 год принятия 2015
</t>
  </si>
  <si>
    <t xml:space="preserve">инв. № 000000733         
 год принятия 2015
</t>
  </si>
  <si>
    <t xml:space="preserve">инв. № 000000735          
год принятия 2015
</t>
  </si>
  <si>
    <t xml:space="preserve">инв. № 000000725         
 год принятия 2015
</t>
  </si>
  <si>
    <t xml:space="preserve">инв. №000000721          
 год принятия 2015
</t>
  </si>
  <si>
    <t xml:space="preserve">инв. №000000729          
 год принятия 2015
</t>
  </si>
  <si>
    <t xml:space="preserve">инв. №000000720           
год принятия 2015
</t>
  </si>
  <si>
    <t xml:space="preserve">инв. №000000730         
  год принятия 2015
</t>
  </si>
  <si>
    <t xml:space="preserve">инв. №000000719         
  год принятия 2015
</t>
  </si>
  <si>
    <t xml:space="preserve">инв. № 000600706      
   год принятия 2007
</t>
  </si>
  <si>
    <t xml:space="preserve">инв. № 000600880       
  год принятия 2013
</t>
  </si>
  <si>
    <t xml:space="preserve">инв. №600686             
   год принятия 2007
</t>
  </si>
  <si>
    <t xml:space="preserve">инв. №600685             
   год принятия 2007
</t>
  </si>
  <si>
    <t xml:space="preserve">инв. №600684             
   год принятия 2007
</t>
  </si>
  <si>
    <t xml:space="preserve">инв. №600683             
   год принятия 2007
</t>
  </si>
  <si>
    <t xml:space="preserve">инв. № 600765          
     год принятия 2007
</t>
  </si>
  <si>
    <t xml:space="preserve">инв. № 600681           
    год принятия 2007
</t>
  </si>
  <si>
    <t xml:space="preserve">инв. № 600670           
    год принятия 2007
</t>
  </si>
  <si>
    <t xml:space="preserve">инв. № 191030          
     год принятия 2007
</t>
  </si>
  <si>
    <t xml:space="preserve">инв. № 600669        
       год принятия 2007
</t>
  </si>
  <si>
    <t xml:space="preserve">инв. № 600763            
   год принятия 2007
</t>
  </si>
  <si>
    <t xml:space="preserve">инв. № 600773            
   год принятия 2007
</t>
  </si>
  <si>
    <t xml:space="preserve">инв. № 600788            
   год принятия 2007
</t>
  </si>
  <si>
    <t xml:space="preserve">инв. № 000000714           
    год принятия 2013
</t>
  </si>
  <si>
    <t xml:space="preserve">инв. № 600876          
     год принятия 2012
</t>
  </si>
  <si>
    <t xml:space="preserve">инв. № 600089           
    год принятия 2007
</t>
  </si>
  <si>
    <t xml:space="preserve">инв. № 600711        
       год принятия 2007
</t>
  </si>
  <si>
    <t xml:space="preserve">инв. № 600712     
          год принятия 2007
</t>
  </si>
  <si>
    <t xml:space="preserve">инв. № 600710          
     год принятия 2007
</t>
  </si>
  <si>
    <t xml:space="preserve">инв. № 600724         
      год принятия 2007
</t>
  </si>
  <si>
    <t xml:space="preserve">инв. № ВА0000000307 ввод в эксплуатацию - 2011
</t>
  </si>
  <si>
    <t xml:space="preserve">инв. № ВА0000000336 ввод в эксплуатацию
2013
</t>
  </si>
  <si>
    <t xml:space="preserve">инв. № ВА0000000173 ввод в эксплуатацию
2011
</t>
  </si>
  <si>
    <t>249094 Калужская обл., 
г. Малоярославец, 
ул. Турецкая, д. 4</t>
  </si>
  <si>
    <t>249087
Калужская область Малоярославецкий район п.Юбилейный, ул.Первомайская, д.19</t>
  </si>
  <si>
    <t>249087
Калужская область Малоярославецкий район п.Юбилейный, ул.Первомайская, д.24</t>
  </si>
  <si>
    <t>№ 40:13:110406:63-40/003/2018-1 от 09.08.2018</t>
  </si>
  <si>
    <t>Категория земель: земли промышленности,
энергетики, 
транспорта, связи, радиовещания, телевидения,
информатики, разрешен.использ: ритуальная деятельность</t>
  </si>
  <si>
    <t>хозвед. № 40:13:120101:269-40/055/2020-2 от 24.11.2020</t>
  </si>
  <si>
    <t xml:space="preserve">хозвед № 40:13:080601:401-40/055/2020-2
 от 24.11.2020 ЗУ40:13:080601:271
</t>
  </si>
  <si>
    <t xml:space="preserve">хозвед. №40:13:060206:1396-40/055/2020-2 от 24.11.2020 ЗУ40:13:060206:1201
</t>
  </si>
  <si>
    <t xml:space="preserve">хозвед. № 40:13:000000:1935-40/055/2020-2 от 24.11.2020
</t>
  </si>
  <si>
    <t xml:space="preserve">хозвед. № 40:13:000000:1984-40/058/2020-2 от 25.11.2020
</t>
  </si>
  <si>
    <t>№ 40:13:000000:1925-40/056/2020-1 от 25.05.2020</t>
  </si>
  <si>
    <t xml:space="preserve">хозвед № 40:13:070905:391-40/055/2020-2 от 24.11.2020 ЗУ40:13:070905:26
</t>
  </si>
  <si>
    <t xml:space="preserve">хозвед. №49:13:000000:1926-40/058/2020-1 от 25.11.2020 
</t>
  </si>
  <si>
    <t>40:13:000000:1990</t>
  </si>
  <si>
    <t>инв. № 203006                   сооружения коммунального хозяйств, протяженность -1947м, ввод 1970г.</t>
  </si>
  <si>
    <t xml:space="preserve">№ 40:13:000000:1990-40/104/2020-1 от 01.12.2020
</t>
  </si>
  <si>
    <t xml:space="preserve">зу 40:13:070506:78 хозвед. № 40:13:070506:130-40/059/2020-2 от 01.12.2020
</t>
  </si>
  <si>
    <t>Калужская область,
г. Малоярославец,
пл. Ленина,1</t>
  </si>
  <si>
    <t xml:space="preserve">хозвед. № 40:13:140703:523-40/055/2020-2 от 02.12.2020
</t>
  </si>
  <si>
    <t xml:space="preserve">хозвед. № 40:13:150403:170-40/055/2020-2 от 02.12.2020
</t>
  </si>
  <si>
    <t xml:space="preserve">хозвед. № 40:13:120101:271-40/055/2020-2 от 02.12.2020
</t>
  </si>
  <si>
    <t xml:space="preserve">ЗУ 40:13:100308:157 хозвед. № 40:13:100308:157-40/104/2020-2 от 02.12.2020 </t>
  </si>
  <si>
    <t xml:space="preserve">хозвед. № 40:13:120101:270-40/060/2020-2 от 02.12.2020
</t>
  </si>
  <si>
    <t xml:space="preserve">хозвед. № 40:13:000000:1982-40/060/2020-2 от 02.12.2020
</t>
  </si>
  <si>
    <t xml:space="preserve">Водопроводная сеть
 (лит 1) </t>
  </si>
  <si>
    <t>протяженность 
3 199,6 м, сталь,чугун</t>
  </si>
  <si>
    <t>протяженность 
1521м,сталь,чугун</t>
  </si>
  <si>
    <t xml:space="preserve">хозвед. № 40:13:000000:1925-40/104/2020-2 от 17.11.2020 ЗУ40:13:080602:26
</t>
  </si>
  <si>
    <t>хозвед. № 40:13:000000:1977-40/061/2020-2 от 03.12.2020</t>
  </si>
  <si>
    <t>хозвед. № 40:13:000000:1934-40/062/2020-2 от 04.12.2020</t>
  </si>
  <si>
    <t xml:space="preserve">хозвед. № 40:13:000000:1927-40/061/2020-2 
от 04.12.2020 ЗУ40:13:010802:156
</t>
  </si>
  <si>
    <t>хозвед. № 40:13:000000:1959-40/104/2020-2 от 04.12.2020</t>
  </si>
  <si>
    <t>хозвед. № 40:13:000000:1978-40/065/2020-2 от 04.12.2020</t>
  </si>
  <si>
    <t xml:space="preserve">хозвед. № 40:13:000000:1928-40/055/2020-2 от 04.12.2020
</t>
  </si>
  <si>
    <t xml:space="preserve">хозвед. № 40:13:000000:1968-40/054/2020-2 от 04.12.2020
</t>
  </si>
  <si>
    <t>ЗУ40:13:031006:2711</t>
  </si>
  <si>
    <t>хозвед. № 40:13:050101:737-40/055/2020-2 от 04.12.2020</t>
  </si>
  <si>
    <t xml:space="preserve">хозвед. №40:13:000000:1976-40/104/2020-2 от 03.12.2020
</t>
  </si>
  <si>
    <t>хозвед. № 40:13:000000:1979-40/060/2020-2 от 04.12.2020</t>
  </si>
  <si>
    <t>Окружная дорога г. Калуги - Детчино - Малоярославец - Чернолокня с выходом на М-3 "Украина" через п. Головтеево</t>
  </si>
  <si>
    <t>от г. Калуги до Чернолокня</t>
  </si>
  <si>
    <t xml:space="preserve"> Протяженность - 3,74424км, покрытие- асфальтобетон</t>
  </si>
  <si>
    <t>муниципальный контракт №0137300017518000186-0158227-01 от 14.12.2018</t>
  </si>
  <si>
    <t>Расп. адм. МР "Малоярославецкий район" от 09.11.2020
 № 372-р</t>
  </si>
  <si>
    <t xml:space="preserve">№ 40:13:000000:1609-40/003/2018-1 от 15.05.2018
</t>
  </si>
  <si>
    <t xml:space="preserve">опер.упр. № 40:13:000000:1609-40/003/2018-2 от 15.05.2018
</t>
  </si>
  <si>
    <t xml:space="preserve">хозвед. № 40:13:110306:781-40/003/2018-2 от 22.11.2018
</t>
  </si>
  <si>
    <t xml:space="preserve">хозвед. № 40:13:110306:777-40/003/2018-4 от 29.12.2018
</t>
  </si>
  <si>
    <t xml:space="preserve">хозвед. № 40:13:110306:776-40/007/2018-4 от 29.12.2018
</t>
  </si>
  <si>
    <t>хозвед. № 40:13:000000:1624-40/003/2018-2 от 17.12.2018</t>
  </si>
  <si>
    <t xml:space="preserve">хозвед. №40:13:110306:780-40/003/2018-4 от 29.12.2018
</t>
  </si>
  <si>
    <t>хозвед. № 40:13:040401:2355-40/003/2018 от 17.12.2018</t>
  </si>
  <si>
    <t xml:space="preserve">хозвед. №40:13:110306:779-40/003/2018-4 от 29.12.2018
</t>
  </si>
  <si>
    <t xml:space="preserve">хозвед. № 40:13:040401:2355-40/003/2018-1 от 17.12.2018
</t>
  </si>
  <si>
    <t xml:space="preserve">хозвед. № 40:13:110406:63-40/003/2019-2 от 28.02.2019
</t>
  </si>
  <si>
    <t>40:13:000000:1999</t>
  </si>
  <si>
    <t xml:space="preserve">№ 40:13:000000:1999-40/104/2020-1 от 10.12.2020
</t>
  </si>
  <si>
    <t xml:space="preserve">хозвед. №40:13:000000:1460-40/003/2019-1 от 28.02.2019
</t>
  </si>
  <si>
    <t>инв. № 600127, нежилое здание, ввод в 
эксплуатацию 1982г.</t>
  </si>
  <si>
    <t>инв. № 600496, сооружение водопроводной сети,                 протяженность 2586м,  ввод  1974г.</t>
  </si>
  <si>
    <t>инв. № 600846, протяженность - 475м, ввод - 1986 год</t>
  </si>
  <si>
    <t>инв. № 600845                  протяженность - 2150 п.м, ввод 1975 год</t>
  </si>
  <si>
    <t>инв. № 600274, сооружения коммунального хозяйства, 
протяж-  1295м, 
 ввод- 1991г.</t>
  </si>
  <si>
    <t>инв. № 430103, сооружения коммунального хозяйства,
протяж- 2269 м,
 ввод- 1980г.</t>
  </si>
  <si>
    <t>инв. № 600843, сооружения коммунального хозяйства,
протяж-  1288 м, 
ввод - 1971г.</t>
  </si>
  <si>
    <t>инв. № 600242,сооружения коммунального хозяйства 
протяж- 5443 м,
 ввод- 1982г.</t>
  </si>
  <si>
    <t>40:13:000000:1937</t>
  </si>
  <si>
    <t>инв. № 600216                    сооружения коммунального хозяйства, протяженность - 613м, ввод 1999</t>
  </si>
  <si>
    <t xml:space="preserve">№ 40:13:000000:1937-40/104/2020-1 от 30.06.2020
</t>
  </si>
  <si>
    <t>«Окружная дорога 
г. Калуги – Детчино – Малоярославец» - Детчино -  Прудки – Захарово» - д.Ушаково»</t>
  </si>
  <si>
    <t xml:space="preserve"> хоз.вед. № 40:13:070905:394-40/104/2020-2 от 11.12.2020</t>
  </si>
  <si>
    <t>40:13:000000:2002</t>
  </si>
  <si>
    <t xml:space="preserve">№ 40:13:000000:2002-40/056/2020-1 от 15.12.2020
</t>
  </si>
  <si>
    <t>1.3.365.</t>
  </si>
  <si>
    <t>1.3.366</t>
  </si>
  <si>
    <t>Пост. Районного Собрания Малоярославецкого района КО от 14.04.1997 № 37, 
пост. №830
 от 28.08.2020</t>
  </si>
  <si>
    <t>1.3.367.</t>
  </si>
  <si>
    <t>1.4.279</t>
  </si>
  <si>
    <t xml:space="preserve">Калужская область, Малоярославецкий район, 
д. Никольское, ул. Поливанова, д.10/1     </t>
  </si>
  <si>
    <t>40:13:130503:112</t>
  </si>
  <si>
    <t xml:space="preserve">№ 40:13:130503:112-40/055/2020-2 от 30.10.2020
</t>
  </si>
  <si>
    <t xml:space="preserve">Расп. адм. МР "Малоярославецкий район" от 18.12.2020 
№407-р
</t>
  </si>
  <si>
    <t xml:space="preserve">газопровод  высокого, низкого давления </t>
  </si>
  <si>
    <t xml:space="preserve">
Калужская область
Малоярославецкий район,
с. Спас-Загорье
</t>
  </si>
  <si>
    <t>очистка питьевой воды, модульное сооружение полной заводской готовности для очистки воды, производительность 6 м3/ч</t>
  </si>
  <si>
    <t>Муниципальный контракт №01373000175200002000001 от  19.10.2020</t>
  </si>
  <si>
    <t>Пост. адм. МР "Малоярославецкий район" от 21.12.2020 №1523</t>
  </si>
  <si>
    <t>40:13:000000:2007</t>
  </si>
  <si>
    <t>инв. № 600282, сооружение коммунального хозяйства, протяженность - 3979м,                    ввод 1965г.</t>
  </si>
  <si>
    <t xml:space="preserve">№ 40:13:000000:2007-40/060/2020-1 от 23.12.2020
</t>
  </si>
  <si>
    <t xml:space="preserve">хозвед. №40:13:050105:270-40/061/2020-1 от 24.12.2020
</t>
  </si>
  <si>
    <t>инв. № 161033           глубина 28м,  
 ввод -1986г.</t>
  </si>
  <si>
    <t xml:space="preserve">хозвед. №40:13:000000:1990-40/059/2020-2 от 25.12.2020
</t>
  </si>
  <si>
    <t>инв. № 600789               высота 15.м, объем 90 куб.м, ввод 1981г.</t>
  </si>
  <si>
    <t xml:space="preserve">хозвед. №40:13:010102:2122-40/104/2020-1 от 25.12.2020
</t>
  </si>
  <si>
    <t>Пост. Районного Собрания Малоярославецкого р-на КО от 17.03.1997 № 31</t>
  </si>
  <si>
    <t xml:space="preserve">хозвед. №40:13:010810:352-40/059/2020-1 от 25.12.21020
</t>
  </si>
  <si>
    <t xml:space="preserve">хозвед. №40:13:150203:22-40/104/2020-1 от 25.12.2020
</t>
  </si>
  <si>
    <t xml:space="preserve">хозвед. №40:13:060206:1267-40/104/2020-1 от 25.12.2020
</t>
  </si>
  <si>
    <t xml:space="preserve">хозвед. №40:13:010810:351-40/055/2020-1 от 25.12.2020
</t>
  </si>
  <si>
    <t xml:space="preserve">хозвед №40:13:150203:42-40/055/2020-1 от 25.12.2020
</t>
  </si>
  <si>
    <t xml:space="preserve">хозвед. №40:13:050110:2169-40/055/2020-1 от 25.12.2020
</t>
  </si>
  <si>
    <t xml:space="preserve">№ 40:13:000000:1981-40/104/2020-1 от 30.10.2020
</t>
  </si>
  <si>
    <t xml:space="preserve">хозвед. № 40:13:000000:1981-40/055/2020-2 от 25.12.2020
</t>
  </si>
  <si>
    <t xml:space="preserve">хозвед. № 40:13:000000:1985-40/061/2020-2 от 24.12.2020
</t>
  </si>
  <si>
    <t xml:space="preserve">Мобильная станция водоподготовки </t>
  </si>
  <si>
    <t>Дорожный знак 1.23 Дети</t>
  </si>
  <si>
    <t>Дорожный знак 2.1 Главная дорога</t>
  </si>
  <si>
    <t>Дорожный знак 2.4 Уступите дорогу</t>
  </si>
  <si>
    <t>Дорожный знак 3.24 Ограничение максимальной скорости</t>
  </si>
  <si>
    <t>Дорожный знак 8.13 Направление главной дороги</t>
  </si>
  <si>
    <t>Дорожный знак 5.19.1 Пешеходный пешеход</t>
  </si>
  <si>
    <t>Дорожный знак 5.19.2 Пешеходный пешеход</t>
  </si>
  <si>
    <t>Дорожный знак 1.17 Искусственная неровность</t>
  </si>
  <si>
    <t>Дорожный знак 5.20 Искусственная неровность</t>
  </si>
  <si>
    <t>Дорожный знак 3.1 Въезд запрещен</t>
  </si>
  <si>
    <t>Дорожный знак 8.2.1 Зона действия</t>
  </si>
  <si>
    <t>Дорожный знак 4.2.1 Объезд препятствия справа</t>
  </si>
  <si>
    <t>Дорожный знак 8.22.1 Препятствие</t>
  </si>
  <si>
    <t>Дорожный знак 6.4 Парковка</t>
  </si>
  <si>
    <t>Дорожный знак 6.8.1 Тупик</t>
  </si>
  <si>
    <t>Дорожный знак 8.6.5 Способ постановки транспорт. средства на стоянку</t>
  </si>
  <si>
    <t>Дорожный знак 8.6.1 Способ постановки транспорт. средства на стоянку</t>
  </si>
  <si>
    <t>Дорожный знак 5.21 Жилая зона</t>
  </si>
  <si>
    <t>Дорожный знак 5.22 Конец жилой зоны</t>
  </si>
  <si>
    <t>Дорожный знак 5.5 Дорога с односторонним</t>
  </si>
  <si>
    <t>Дорожный знак 5.6 Конец дороги с односторонним движением</t>
  </si>
  <si>
    <t>Дорожный знак 3.2 Движение запрещено</t>
  </si>
  <si>
    <t>Дорожный знак 5.33 Пешеходная зона</t>
  </si>
  <si>
    <t>Дорожный знак 5.34 Конец пешеходной зоны</t>
  </si>
  <si>
    <t>Дорожный знак 6.16 Стоп линия</t>
  </si>
  <si>
    <t>Дорожный знак 1.11.1 Опасный поворот</t>
  </si>
  <si>
    <t>Дорожный знак 1.11.2 Опасный поворот</t>
  </si>
  <si>
    <t>Дорожный знак 5.3 Дорога для автомобилей</t>
  </si>
  <si>
    <t>Дорожный знак 6.10.1 Указатель направлений</t>
  </si>
  <si>
    <t>Дорожный знак 8.1.1 Расстояние объекта</t>
  </si>
  <si>
    <t>Дорожный знак 3.13 Ограничение высоты</t>
  </si>
  <si>
    <t>товарная накладная 
№ 117 от 17.09.2020</t>
  </si>
  <si>
    <t>36 штук</t>
  </si>
  <si>
    <t>57 штук</t>
  </si>
  <si>
    <t>38 штук</t>
  </si>
  <si>
    <t>24 штук</t>
  </si>
  <si>
    <t>17 штук</t>
  </si>
  <si>
    <t>16 штук</t>
  </si>
  <si>
    <t>27 штук</t>
  </si>
  <si>
    <t>18 штук</t>
  </si>
  <si>
    <t>30 штук</t>
  </si>
  <si>
    <t>4 штук</t>
  </si>
  <si>
    <t>2 штук</t>
  </si>
  <si>
    <t>1 штук</t>
  </si>
  <si>
    <t>3 штук</t>
  </si>
  <si>
    <t>223 200,00</t>
  </si>
  <si>
    <t>303 240,00</t>
  </si>
  <si>
    <t>202 160,00</t>
  </si>
  <si>
    <t>127 680,00</t>
  </si>
  <si>
    <t>90 440,00</t>
  </si>
  <si>
    <t>85 120,00</t>
  </si>
  <si>
    <t>168 750,00</t>
  </si>
  <si>
    <t>95 760,00</t>
  </si>
  <si>
    <t>159 600,00</t>
  </si>
  <si>
    <t>21 280,00</t>
  </si>
  <si>
    <t>10 640,00</t>
  </si>
  <si>
    <t>13 600,00</t>
  </si>
  <si>
    <t>5 320,00</t>
  </si>
  <si>
    <t>15 960,00</t>
  </si>
  <si>
    <t>21 320,00</t>
  </si>
  <si>
    <t>10 660,00</t>
  </si>
  <si>
    <t>5 330,00</t>
  </si>
  <si>
    <t>11 155,85</t>
  </si>
  <si>
    <t>Расп. адм.  от 09.12.2020 №399-р</t>
  </si>
  <si>
    <t xml:space="preserve">Муниципальная казна МР </t>
  </si>
  <si>
    <t xml:space="preserve"> модульное очистное  сооружение  производительностью 
6 м3/сутки.
год монтажа - 2020</t>
  </si>
  <si>
    <t>СП " Поселок Детчино", п. Детчино, центр № 358</t>
  </si>
  <si>
    <t>Памятник - скульптура - фигура "Воин гвардеец в рост в накидке, с автоматом, расположен на постаменте. С боку памятника расположены четыре тумбы с мраморными досками - бюст герою Советского Союза Алпатову Н.С. На памятнике имеется надпись памятный знак в честь 312 стрелковой дивизии, погибшей в октябре 1941 г. на территории поселения при обороне с. Детчино, в битве за Москву. На мраморной плите имеется надпись.</t>
  </si>
  <si>
    <t>Распоряжение Малоярославецкой районной администрации муниципального района "Малоярославецкий район" №6-р от 21.01.2021</t>
  </si>
  <si>
    <t>1.5.11</t>
  </si>
  <si>
    <t>г. Малоярославец, ул. Зеленая, Старое городское кладбище № 377</t>
  </si>
  <si>
    <t>Гранитный прямоугольный памятник, в верхней части пятиконечная зведа, ниже текст "Герой Советского Союза Г. М. Соколов"</t>
  </si>
  <si>
    <t>1.5.12</t>
  </si>
  <si>
    <t>1.5.13</t>
  </si>
  <si>
    <t>СП " Поселок Детчино", вблизи д. Бурыкино, урочище Сетунь, слева от храма на земельном участке с кадастровым номером 40:13:160901:21</t>
  </si>
  <si>
    <t>Захоронение представляет собой могилу. С установленным деревянным крестом ( по паспорту: в братской могиле захоронены останки 147 человек</t>
  </si>
  <si>
    <t>1.5.14</t>
  </si>
  <si>
    <t xml:space="preserve">СП " Поселок Детчино",  д. Верхние Горки № 40 </t>
  </si>
  <si>
    <t>6,25</t>
  </si>
  <si>
    <t>На могиле сооружен холм прямоугольной формы, обрамленный железным уголком. На могильном холме установлен памятник в виде ломанного прямоугольника со звездой. Памятник имеет размеры 1,2х0,6 и окрашен краской "серебрянка". Установлена мемориальная табличка с надписью "Я помню. Я горжусь". Могильный холм покрыт дерном, по углам холма посажены голубые ели. Территория могилы обнесена металлической оградой. На брусвере холма установлен металлический крест.</t>
  </si>
  <si>
    <t>Рн-мер/иономер Экотест-120-рН/АТС Ph-метр с высокоточ. с комб. Электродом «Эком-рН-ком»</t>
  </si>
  <si>
    <t>Интерактивный комплекс в комплекте</t>
  </si>
  <si>
    <t>135 749,25</t>
  </si>
  <si>
    <t>МОУ Гимназия 
г. Малоярославец</t>
  </si>
  <si>
    <t>приказ МЭР от 10.12.2020 №2127-п</t>
  </si>
  <si>
    <t>Пост. адм.  от 30.12.2020 №1646</t>
  </si>
  <si>
    <t>МОУ средняя школа №1
г. Малоярославец</t>
  </si>
  <si>
    <t>135 749,26</t>
  </si>
  <si>
    <t>МОУ средняя общеобразовательная школа №2
 им. А.Н. Радищева
г. Малоярославец</t>
  </si>
  <si>
    <t xml:space="preserve">МОУ Детчинская общеобразовательная школа </t>
  </si>
  <si>
    <t xml:space="preserve">МОУ Кудиновская средняя общеобразовательная школа </t>
  </si>
  <si>
    <t>Квадракоптер DJI</t>
  </si>
  <si>
    <t>40:13:180417:256</t>
  </si>
  <si>
    <t>инв. № 000000740                 сооружения коммунального хозяйства, протяженность 114м, год завершения строительства 1989</t>
  </si>
  <si>
    <t xml:space="preserve">№ 40:13:180417:256-40/066/2020-1 от 30.12.2020
</t>
  </si>
  <si>
    <t>Расп. адм. МР "Малоярославецкий район" от 08.09.2015 
№439-р</t>
  </si>
  <si>
    <t>Пост. Районного Собрания Малоярославецкого района КО от 08.06.1998 №59</t>
  </si>
  <si>
    <t>40:13:000000:2014</t>
  </si>
  <si>
    <t>№ 40:13:000000:2014-40/104/2021-1 от 13.01.2021</t>
  </si>
  <si>
    <t>40:13:100308:158</t>
  </si>
  <si>
    <t>инв. № 600246, нежилое здание, год завершения строительства 1980</t>
  </si>
  <si>
    <t>40:13:090701:195</t>
  </si>
  <si>
    <t xml:space="preserve">инв. № 141084, сооружения водозаборные, 
глубина 60м                </t>
  </si>
  <si>
    <t>№ 40:13:090701:195-40/060/2021-1 от 19.01.2021</t>
  </si>
  <si>
    <t>40:13:100308:159</t>
  </si>
  <si>
    <t xml:space="preserve">инв. № 600243, объем-100м3, высота 38м, год завершения
 строительства 1978                 </t>
  </si>
  <si>
    <t>№ 40:13:100308:159-40/060/2021-1 от 21.01.2021</t>
  </si>
  <si>
    <t>40:13:070905:270</t>
  </si>
  <si>
    <t>2.1.72.</t>
  </si>
  <si>
    <t>Подвижная ремонтная мастерская ПРМА-2М 1.Механический цех №1 на шасси ЗИЛ-131 (№шасси-731334, №двиг.-823438);       2.Механический цех №2 на шасси ЗИЛ-131 (№шасси-724870, №двиг.-790835);          3.Механический цех №3 на шасси ЗИЛ-131 (№шасси-730740, №двиг.-818729);        4.Механический цех №4 на шасси ЗИЛ-131 (№шасси-720460, №двиг.-773302);       5.Механический цех №5 на шасси ЗИЛ-131 (№шасси-725761, №двиг.-797047);                   6.Прицеп ПН-2 (№шасси-182431);              7.ТАПЗ-755 (№шасси-Н 0298391);           8.Шасси прицеп 2-ПН-4 (№шасси-80136);          9.Электростанция ЭДС -30-ВС/400 (заводской номер-ЦО 2129)</t>
  </si>
  <si>
    <t>Калужская обл.,            
    г. Малоярославец,       
  пл. Ленина,1</t>
  </si>
  <si>
    <t>инвентарный номер 10105001135</t>
  </si>
  <si>
    <t>Приказ МО РФ от 13.04.2016 №85,                                                        Расп. адм. МР "Малоярославецкий район"№ 336-р от 22.11.2016</t>
  </si>
  <si>
    <t>Расп. адм. МР "Малоярославецкий район"№ 336-р от 22.11.2016, пост. от 06.04.2020 №409; пост. от 30.12.2020 №1644</t>
  </si>
  <si>
    <t>инв. № 600035         блочно-модульное металлическое</t>
  </si>
  <si>
    <t>40:13:140701:139</t>
  </si>
  <si>
    <t>№ 40:13:140701:139-40/055/2020-1 от 28.04.2020</t>
  </si>
  <si>
    <t xml:space="preserve">Топочное помещение
 L=6м </t>
  </si>
  <si>
    <t>1.3.368.</t>
  </si>
  <si>
    <t>Сооружение 
водопровода</t>
  </si>
  <si>
    <t xml:space="preserve">
Калужская обл. Малоярославецкий район д.Терентьево</t>
  </si>
  <si>
    <t>40:13:000000:1710</t>
  </si>
  <si>
    <t>Пост. адм. МР "Малоярославецкий район" от 25.12.2020
 № 1554</t>
  </si>
  <si>
    <t>№ 40:13:000000:1710-40/055/2020-5 от 30.12.2020</t>
  </si>
  <si>
    <t xml:space="preserve"> хозвед № 40:13:000000:1710-40/055/2021-6 от 01.03.2021</t>
  </si>
  <si>
    <t>1.1.53.</t>
  </si>
  <si>
    <t xml:space="preserve"> хозвед № 40:13:000000:2002-40/062/2021-2 от 26.02.2021
</t>
  </si>
  <si>
    <t xml:space="preserve">зу 40:13:010801:791, Хоз вед.                             40-40-13/017/2010-672       от 09.07.2010 </t>
  </si>
  <si>
    <t>хоз. вед. 40-01/13-12/2004-378 от 09.08.2004</t>
  </si>
  <si>
    <t xml:space="preserve">Расп. комитета по упр. имущ. от 15.01.1997 №2             
</t>
  </si>
  <si>
    <t>хоз. вед. № 40-40-13/015/2010-263 от 28.05.2010</t>
  </si>
  <si>
    <t>Расп.  адм. МР "Малоярославецкий район" от 28.03.2007 №92а-р</t>
  </si>
  <si>
    <t>хоз. вед. №40-01/13-12/2004-383 от 09.08.2004</t>
  </si>
  <si>
    <t xml:space="preserve">Расп. комитета по упр. имущ. от 30.04.1997 №12,           
</t>
  </si>
  <si>
    <t>хоз. вед. 40-01/13-12/2004-379 от 09.08.2004</t>
  </si>
  <si>
    <t xml:space="preserve">Расп. комитета по упр. имущ. от 29.01.1997 №4             
</t>
  </si>
  <si>
    <t>хоз. вед №40-01/13-12/2004-380 от 09.08.2004</t>
  </si>
  <si>
    <t>хоз. вед. № 40-40/003/013/2015-2939/1 от 11.12.2015</t>
  </si>
  <si>
    <t xml:space="preserve">Решение Малого Совета КО Совета народных депутатов 
от 19.11.1992 №190        </t>
  </si>
  <si>
    <t>хоз. вед.№ 40-01/13-12/2004-383 от 09.08.2004</t>
  </si>
  <si>
    <t xml:space="preserve">Расп. комитета по упр. имущ. от 30.04.1997 №12          
</t>
  </si>
  <si>
    <t>хоз. вед. № 40-01/13-12/2004-381 от 09.08.2004</t>
  </si>
  <si>
    <t xml:space="preserve">Расп. комитета по упр. имущ. от 30.04.1997 №12            
</t>
  </si>
  <si>
    <t>хоз. вед. № 40-40/003/011/2016-644/1 от 23.03.2016</t>
  </si>
  <si>
    <t xml:space="preserve">Расп. адм. МР "Малоярославецкий район"  от 16.09.2015  №448-р                           </t>
  </si>
  <si>
    <t>зу 40:13:080604:23, хоз. вед. №40-40-13/015/2010-267                  от 28.05.2010</t>
  </si>
  <si>
    <t xml:space="preserve">Расп. адм. МР "Малоярославецкий район" 
от 28.03.2007 №92а-р,     </t>
  </si>
  <si>
    <t>хоз. вед. №40-40/003-40/003/011/2015-1336/1     от 14.10.2015</t>
  </si>
  <si>
    <t xml:space="preserve">Расп. адм. МР "Малоярославецкий район" 
от 16.04.2010 №139-р     </t>
  </si>
  <si>
    <t>зу 40:13:070905:26, хоз.вед. № 40-40/003-40/003/013/2015-1399/1     от 23.06.2015</t>
  </si>
  <si>
    <t>Расп. адм. МР "Малоярославецкий район" 
от 08.05.2015 №322-р</t>
  </si>
  <si>
    <t>Расп. адм. МР "Малоярославецкий район"  
от 10.09.2015 №446-р</t>
  </si>
  <si>
    <t>хоз.вед. №40-40/003-40/003/013/2015-2092/1     от 28.09.2015</t>
  </si>
  <si>
    <t>хоз.вед. №40-40/003-40/003/013/2015-3114/1 от 13.01.2016</t>
  </si>
  <si>
    <t>Расп. адм. МР "Малоярославецкий район"  
от 30.06.2015 №372-р</t>
  </si>
  <si>
    <t xml:space="preserve">опер. упр. №  40:13:030309:1128-40/003/2017-2 от 05.05.2017
</t>
  </si>
  <si>
    <t xml:space="preserve">Договор от 31.12.2002 №103 
</t>
  </si>
  <si>
    <t xml:space="preserve">Договор 
от 31.12.2002 №103
</t>
  </si>
  <si>
    <t xml:space="preserve">опер. упр. №40:13:030309:1127-40/003/2017-2 от 05.05.2017
</t>
  </si>
  <si>
    <t>опер. 40-40-13/002/2009-309 от 10.03.2009</t>
  </si>
  <si>
    <t>опер. упр. №40-40-13/021/2010-539 от 13.08.2010</t>
  </si>
  <si>
    <t>опер.упр. 40-40-13/001/2009-309 от 06.04.2009</t>
  </si>
  <si>
    <t>опер. упр. № 40-40-13/012/2009-016 от 24.04.2009</t>
  </si>
  <si>
    <t>опер. упр. № 40-40-13/012/2009-260 от 15.05.2009</t>
  </si>
  <si>
    <t>опер. упр. № 40-40/013-40/013/003/2015-139/1 от 30.01.2015</t>
  </si>
  <si>
    <t>опер. упр. № 40-40-13/007/2009-376 от 24.03.2009</t>
  </si>
  <si>
    <t>опер. 40-40-13/007/2009-377от 24.03.2009</t>
  </si>
  <si>
    <t>опер. 40-40-13/007/2009-472от 20.04.2009</t>
  </si>
  <si>
    <t>опер. упр. № 40-40-13/010/2010-152 от 09.04.2010</t>
  </si>
  <si>
    <t>опер. упр. № 40-01/13-05/2003-203 от 26.02.2003</t>
  </si>
  <si>
    <t>опер. упр.  №  40-01/13-05/2003-205 от 26.02.2003</t>
  </si>
  <si>
    <t>опер. упр.  № 40-40-13/017/2014-189 от 27.08.2014</t>
  </si>
  <si>
    <t>опер. упр.  № 40-40-13/011/2006-651 от 17.03.2006</t>
  </si>
  <si>
    <t>опер. упр. № 40-40-13/024/2005-266 от 16.11.2005</t>
  </si>
  <si>
    <t>зу 40:13:110303:1, опер. упр. 
№ 40-40-13/024/2005-264 от 17.11.2005</t>
  </si>
  <si>
    <t>опер. упр. № 40-40-13/024/2005-265 от 16.11.2005</t>
  </si>
  <si>
    <t>опер. упр. № 40-01/13-12/2003-431 от 28.05.2003</t>
  </si>
  <si>
    <t>опер. упр. № 40-01/13-05/2003-152 от 13.02.2003</t>
  </si>
  <si>
    <t>опер. упр. № 40-40-13/009/2005-200 от 24.11.2005</t>
  </si>
  <si>
    <t>опер. упр. № 40-40-13/009/2005-202 от 28.11.2005</t>
  </si>
  <si>
    <t>Опер. упр. № 40-40-13/009/2005-201 от 28.11.2005</t>
  </si>
  <si>
    <t>опер. упр. № 40-01/13-14/2003-212 от 21.07.2003</t>
  </si>
  <si>
    <t xml:space="preserve">опер. упр. № 40-40-13/012/2009-509 от 08.06.2009 </t>
  </si>
  <si>
    <t>опер. упр. №  40-01/13-14/2003-212 от 21.07.2003</t>
  </si>
  <si>
    <t>опер. упр. № 40-40-13/012/2009-508 от 08.06.2009</t>
  </si>
  <si>
    <t>опер. упр. №  40-01/13-10/2003-30 от 06.02.2003</t>
  </si>
  <si>
    <t>опер. упр. № 40-01/13-10/2003-32 от 06.02.2003</t>
  </si>
  <si>
    <t>опер. упр. № 40-40-13/004/2009-546 от 06.04.2009</t>
  </si>
  <si>
    <t xml:space="preserve">опер. упр. № 40-40-13/004/2009-541 от 06.04.2009
</t>
  </si>
  <si>
    <t xml:space="preserve">опер. упр. № 40-40/00-40/003/011/2015-6970  от 04.06.2015
</t>
  </si>
  <si>
    <t xml:space="preserve"> хозвед. № 40:13:070905:274-40/061/2021-2 от 01.03.2021</t>
  </si>
  <si>
    <t>хозвед. № 40:13:000000:1579-40/055/2021-2 от 26.02.2021</t>
  </si>
  <si>
    <t xml:space="preserve">хозвед. № 40:13:100403:266-40/0055/2021-2 от 01.03.2021
</t>
  </si>
  <si>
    <t xml:space="preserve">хозвед. № 40:13:000000:1937-40/104/2020-2 от 26.02.2021
</t>
  </si>
  <si>
    <t>№ 40:13:090702:347-40/058/2020-1 от 29.10.2020</t>
  </si>
  <si>
    <t xml:space="preserve">хозвед. № 40:13:090702:347-40/0104/2021-1 от 26.02.2021
</t>
  </si>
  <si>
    <t xml:space="preserve">хозвед. № 40:13:000000:1999-40/104/2021-2 от 26.02.2021
</t>
  </si>
  <si>
    <t xml:space="preserve">хозвед. № 40:13:000000:2007-40/0104/2021-2 от 26.02.2021
</t>
  </si>
  <si>
    <t xml:space="preserve">хозвед. № 40:13:070905:273-40/104/2021-2 от 26.02.2021
</t>
  </si>
  <si>
    <t xml:space="preserve">хозвед. № 40:13:000000:1568-40/104/2021-2 от 26.02.2021
</t>
  </si>
  <si>
    <t>40:13:000000:2008</t>
  </si>
  <si>
    <t xml:space="preserve">№ 40:13:000000:2008-40/060/2020-1 от 23.12.2020
</t>
  </si>
  <si>
    <t xml:space="preserve">хозвед. № 40:13:000000:2008-40/0104/2021-2 от 25.02.2021
</t>
  </si>
  <si>
    <t>1.3.369</t>
  </si>
  <si>
    <t>40:13:020305:221</t>
  </si>
  <si>
    <t>протяженность 877 м,  
год ввода 1986</t>
  </si>
  <si>
    <t>Распоряжение МТУ Росимущества от 14.04.2020 №40-299-р; решение райсобрания от 28.10.2020</t>
  </si>
  <si>
    <t>Пост. адм. МР "Малоярославецкий район" от 30.12.2020
 № 1647</t>
  </si>
  <si>
    <t>Пост. адм. МР "Малоярославецкий район" от 10.11.2020
 № 1318</t>
  </si>
  <si>
    <t>хозвед № 40:13:120207:193-40/060/2020-2 от 02.12.2020</t>
  </si>
  <si>
    <t xml:space="preserve">        РАЗДЕЛ 3. РЕЕСТР МУНИЦИПАЛЬНЫХ УНИТАРНЫХ ПРЕДПРИЯТИЙ 
И МУНИЦИПАЛЬНЫХ УЧРЕЖДЕНИЙ НА 01.01.2021</t>
  </si>
  <si>
    <t>договор купли-продажи от 06.12.2013</t>
  </si>
  <si>
    <t>договор №53 от 30.12.2013</t>
  </si>
  <si>
    <t>договор №12-292 от 09.10.2013</t>
  </si>
  <si>
    <t>Акт приема-передачи 00000071 от 26.12.2012</t>
  </si>
  <si>
    <t>Товарная накладная 59 от 10.06.2013</t>
  </si>
  <si>
    <t>товарная накладная от 12.01.2006</t>
  </si>
  <si>
    <t>ввод 30.12.2020</t>
  </si>
  <si>
    <t>Фитобокс</t>
  </si>
  <si>
    <t>Пост. адм. МР "Малоярославецкий район" от 30.12.2020 №1646</t>
  </si>
  <si>
    <t>Системный блок 2020</t>
  </si>
  <si>
    <t xml:space="preserve">инв. № ВА0000000471 ввод в эксплуатацию - 2020
</t>
  </si>
  <si>
    <t>договор №198 от 10.11.2020</t>
  </si>
  <si>
    <t xml:space="preserve">инв. № ВА0000000472 ввод в эксплуатацию - 2020
</t>
  </si>
  <si>
    <t xml:space="preserve">инв. № ВА0000000473 ввод в эксплуатацию - 2020
</t>
  </si>
  <si>
    <t xml:space="preserve">инв. № ВА0000000474 ввод в эксплуатацию - 2020
</t>
  </si>
  <si>
    <t xml:space="preserve">инв. № ВА0000000475 ввод в эксплуатацию - 2020
</t>
  </si>
  <si>
    <t xml:space="preserve">инв. № ВА0000000476 ввод в эксплуатацию - 2020
</t>
  </si>
  <si>
    <t>Компьютер в сборе (СБ Miditower Аser ЕК240 ИБП 650 Euro)</t>
  </si>
  <si>
    <t xml:space="preserve">инв. № ВА0000000477 ввод в эксплуатацию - 2020
</t>
  </si>
  <si>
    <t>договор №236 от 14.12.2020</t>
  </si>
  <si>
    <t>договор от 07.09.2017</t>
  </si>
  <si>
    <t>Диван ЗАГС</t>
  </si>
  <si>
    <t>Калужская обл. 
г. Малоярославец,
ул. Московская</t>
  </si>
  <si>
    <t>инв.№ВА0000003747</t>
  </si>
  <si>
    <t>МК от 09.12.2020 №01373000175200002300001 ИП Бруша А.А.</t>
  </si>
  <si>
    <t>Договор №112 от 30.12.2010</t>
  </si>
  <si>
    <t xml:space="preserve">Шкаф жарочный ЭШП-2с(у) </t>
  </si>
  <si>
    <t>нерж. сталь</t>
  </si>
  <si>
    <t>2.2.991</t>
  </si>
  <si>
    <t xml:space="preserve">Спортивная площадка 
</t>
  </si>
  <si>
    <t>1.5.15.</t>
  </si>
  <si>
    <t>обустройство спортивной площадки</t>
  </si>
  <si>
    <t>муниципальный контракт № 0137300017520000184-01 от 28.09.2020 ООО завод игрового и спортивного оборудования "ВИВАНА"</t>
  </si>
  <si>
    <t>Смарт телевизор Samsung Smart TV 8 серии 2020</t>
  </si>
  <si>
    <t xml:space="preserve"> Калужская обл., Малоярославецкий район, д.Панское, ул.Мирная 2</t>
  </si>
  <si>
    <t>инв. № Ш10000000212 для учебного процесса</t>
  </si>
  <si>
    <t>МК № 11-2020 от 11.12.2020</t>
  </si>
  <si>
    <t>инв. № Ш10000000214 для учебного процесса</t>
  </si>
  <si>
    <t>Бензиновый генератор</t>
  </si>
  <si>
    <t>Калужская обл., Малоярославецкий          р-он, Санаторий "Воробьево", ул.Санаторная, д.9</t>
  </si>
  <si>
    <t xml:space="preserve">инв. № 01010683          </t>
  </si>
  <si>
    <t>договор №6
от 19.02.2020</t>
  </si>
  <si>
    <t>Договор о закр. имущ.   от 28.12.2000  № 77,     опер. упр. № 40-40-13/009/2005-203 от 24.11.2005</t>
  </si>
  <si>
    <t>2.1.101.</t>
  </si>
  <si>
    <t xml:space="preserve">Трактор МТЗ-80 с плугом 
</t>
  </si>
  <si>
    <t>инв. № 0750620656, 
заводской номер 889918,  год выпуска - 1993</t>
  </si>
  <si>
    <t xml:space="preserve">Св-во о регистрации АА №063305
от 20.04.1998     
</t>
  </si>
  <si>
    <t xml:space="preserve">АКТ приема-передачи  адм. МР "Малоярославецкий район" от 18.10.2016 
</t>
  </si>
  <si>
    <t xml:space="preserve">Расп адм. МР "Малоярославецкий район" от 18.10.2016 №293-р
</t>
  </si>
  <si>
    <t>Забор из металлоконструкций (секция БНМК 37.100 32шт, столб БНМК 37.200 34 шт.)</t>
  </si>
  <si>
    <t>инв. № 0750621076 обеспечение безопасности</t>
  </si>
  <si>
    <t>УПД №УП-6800 от 25.03.2020</t>
  </si>
  <si>
    <t>1.5.16.</t>
  </si>
  <si>
    <t>Асфальтовое покрытие</t>
  </si>
  <si>
    <t xml:space="preserve">инв.№0753810215
год  ввода 2020 </t>
  </si>
  <si>
    <t>муниципальный контракт №01373000175200001400001 от 10.08.2020</t>
  </si>
  <si>
    <t>МОУ основная общеобразовательная школа №4
 г. Малоярославца</t>
  </si>
  <si>
    <t>Калужская обл.,         
      г. Малоярославец, ул. Аузина, д.1</t>
  </si>
  <si>
    <t>Проектор Beng MH 550 DLP 3200Lm</t>
  </si>
  <si>
    <t>инв.№10104221754 для учебных целей</t>
  </si>
  <si>
    <t>УПД №1218 от 01.12.2020</t>
  </si>
  <si>
    <t>74 277,84</t>
  </si>
  <si>
    <t>269 500,82</t>
  </si>
  <si>
    <t>Система Скуд в составе: турникет, картоприемник, базовый контролер, преобразователь интерфейса, настольный считыватель радиометок, автом. раб. место</t>
  </si>
  <si>
    <t>253 660,77</t>
  </si>
  <si>
    <t>356 042,58</t>
  </si>
  <si>
    <t>инв.№10104221406 для учебных целей</t>
  </si>
  <si>
    <t>инв.№10104221427 для учебных целей</t>
  </si>
  <si>
    <t>инв.№10104221430 для учебных целей</t>
  </si>
  <si>
    <t>инв.№10104221455 для учебных целей</t>
  </si>
  <si>
    <t>инв.№10104221456 для учебных целей</t>
  </si>
  <si>
    <t>приказ МЭР от 25.03.2020 №589-п</t>
  </si>
  <si>
    <t>Пост. адм.  от 30.06.2020 №619</t>
  </si>
  <si>
    <t>инв.№10104221761 для учебных целей</t>
  </si>
  <si>
    <t>инв. № 00000001800
1 120 п.м.</t>
  </si>
  <si>
    <t xml:space="preserve">расп. адм. №504-р от 27.12.2019
</t>
  </si>
  <si>
    <t>для учебного процесса 
инв. №36202000027</t>
  </si>
  <si>
    <t>для учебного процесса 
инв. №36202000028</t>
  </si>
  <si>
    <t>для учебного процесса 
инв. №36202000031</t>
  </si>
  <si>
    <t>для учебного процесса 
инв. №36202000032</t>
  </si>
  <si>
    <t>для учебного процесса 
инв. №36202000033</t>
  </si>
  <si>
    <t>МОУ Кудиновская средняя общеобразовательная школа</t>
  </si>
  <si>
    <t>инв. №101244730062020</t>
  </si>
  <si>
    <t>инв. №36202000033</t>
  </si>
  <si>
    <t>Калужская обл.,                
г. Малоярославец,         
 ул. Радищева,д.2</t>
  </si>
  <si>
    <t>акт А000051 от 07.07.2017</t>
  </si>
  <si>
    <t>Система выдеонаблюдения</t>
  </si>
  <si>
    <t xml:space="preserve">инв. № 1043499              
</t>
  </si>
  <si>
    <t>ООО "Профи-СБ" дог.190 от 09.01.2019</t>
  </si>
  <si>
    <t xml:space="preserve">инв. № 10140101              
</t>
  </si>
  <si>
    <t>ООО "Пожарная безовасность" дог.4/1 от 31.01.2019</t>
  </si>
  <si>
    <t xml:space="preserve">инв. № 10136100             
</t>
  </si>
  <si>
    <t>Комплект акустический системы Ямаха</t>
  </si>
  <si>
    <t xml:space="preserve">инв. № 100155             
</t>
  </si>
  <si>
    <t>ООО "Медиастар" дог.55 от 28.01.2020</t>
  </si>
  <si>
    <t>Спортивно электронная мишенная установка Рекорд-10</t>
  </si>
  <si>
    <t xml:space="preserve">Отдел спорта Малоярославецкой районной адм. МР "Малоярославецкий район" </t>
  </si>
  <si>
    <t>инв.№ 00000000022</t>
  </si>
  <si>
    <t>акт А000051 
от 07.07.2017</t>
  </si>
  <si>
    <t>Теплица</t>
  </si>
  <si>
    <t xml:space="preserve">инв. № 0750310009  </t>
  </si>
  <si>
    <t>инв. №2006001108</t>
  </si>
  <si>
    <t>инв. №2006001112</t>
  </si>
  <si>
    <t>инв. №2006001114</t>
  </si>
  <si>
    <t>инв. №2006001117</t>
  </si>
  <si>
    <t>инв. №2006001119</t>
  </si>
  <si>
    <t>инв.№2002001206</t>
  </si>
  <si>
    <t>Калужская обл.,         
      г. Малоярославец, ул.Московская, д.52</t>
  </si>
  <si>
    <t>инв.№2012001205</t>
  </si>
  <si>
    <t xml:space="preserve">Приказ МЭР КО от 10.12.2020 №2127-п </t>
  </si>
  <si>
    <t>Пост. адм. МР "Малоярославецкий район" №1646 
от 30.12.2020</t>
  </si>
  <si>
    <t>3- Д принтер</t>
  </si>
  <si>
    <t>инв.№2012001192</t>
  </si>
  <si>
    <t xml:space="preserve">Шкаф демонстрационный </t>
  </si>
  <si>
    <t>инв.№2012001144
 напольный с электрикой, подводом воды, евронога</t>
  </si>
  <si>
    <t>накладная №56200006353 от 14.12.2020</t>
  </si>
  <si>
    <t xml:space="preserve">Стол демонстрационный </t>
  </si>
  <si>
    <t>инв.№2012001168
 с электрикой</t>
  </si>
  <si>
    <t>накладная №56200006350 от 14.12.2020</t>
  </si>
  <si>
    <t>пост. Малоярославецкой райадм. От 30.12.2020 №1646</t>
  </si>
  <si>
    <t>учебное оборудование</t>
  </si>
  <si>
    <t>Калужская обл.,                
г. Малоярославец,         
 ул. РоссийскихГазовиков,1</t>
  </si>
  <si>
    <t>аппаратура</t>
  </si>
  <si>
    <t>блокиратор сотовой связи</t>
  </si>
  <si>
    <t>Узел учета тепловой энергии</t>
  </si>
  <si>
    <t>УПД №492 от 03.12.2020</t>
  </si>
  <si>
    <t>контракт 396/ПМК от 23.11.2020 поставки</t>
  </si>
  <si>
    <t>Узел учета ГВС</t>
  </si>
  <si>
    <t>УПД №493 от 03.12.2020</t>
  </si>
  <si>
    <t>Глобус физический д=130 см на пластиковой основе</t>
  </si>
  <si>
    <t>УПД №53 от 14.07.2020</t>
  </si>
  <si>
    <t xml:space="preserve">муниципальный контракт 05-20 от 09.07.2020 </t>
  </si>
  <si>
    <t>Глобус астрономический д=130 см на пластиковой основе</t>
  </si>
  <si>
    <t>товарная накладная №409 от 22.10.2020</t>
  </si>
  <si>
    <t xml:space="preserve">муниципальный контракт 02-20 от 14.12.2020 </t>
  </si>
  <si>
    <t>МФУ НР laser 432fnd</t>
  </si>
  <si>
    <t>машины офисные</t>
  </si>
  <si>
    <t>товарная накладная №146 от 09.12.2020</t>
  </si>
  <si>
    <t xml:space="preserve">муниципальный контракт 01/20 от 23.11.2020 </t>
  </si>
  <si>
    <t>Хоккейные борта</t>
  </si>
  <si>
    <t>размером 30х60 с радиусом заглубления 7,5 м</t>
  </si>
  <si>
    <t>приказ МЭР от 19.03.2020 №532-п</t>
  </si>
  <si>
    <t>Пост. адм.  от 06.05.2020 №466</t>
  </si>
  <si>
    <t>Плита электрическая АВАТ ЭП 6ЖШ</t>
  </si>
  <si>
    <t>инв. № 2420200006  Для учебного процесса</t>
  </si>
  <si>
    <t>ТН № 549094 от 20.11.2020</t>
  </si>
  <si>
    <t>Мармит вторых блюд РАДА МЭВ-11/7Н</t>
  </si>
  <si>
    <t>инв. № 2420200008  Для учебного процесса</t>
  </si>
  <si>
    <t xml:space="preserve">инв. № 539   
безопасность
</t>
  </si>
  <si>
    <t>Договор №14-19 от 20.06.2019 ООО "Малоярославецкое РСУ"</t>
  </si>
  <si>
    <t>инв.№ 000171000001 для кухни</t>
  </si>
  <si>
    <t>ТН№108 от 21.02.2019</t>
  </si>
  <si>
    <t>инв. № 0000019022 для охраны</t>
  </si>
  <si>
    <t>ТН№47 от 19.07.2019</t>
  </si>
  <si>
    <t>Пластинчатыйтеплообменник</t>
  </si>
  <si>
    <t>249094 Калужская обл., 
г. Малоярославец, 
ул. Звездная, д. 3</t>
  </si>
  <si>
    <t>Накладная №802 от 17.10.2019</t>
  </si>
  <si>
    <t>Инвалидная коляска HOGGI BINGO Evolution</t>
  </si>
  <si>
    <t>Накладная №898 от01.12.2020</t>
  </si>
  <si>
    <t xml:space="preserve">Проектор </t>
  </si>
  <si>
    <t>ТН № 03/00001123 от 07.08.2020</t>
  </si>
  <si>
    <t>Машина очистки овощей</t>
  </si>
  <si>
    <t>инв. № 00000000649</t>
  </si>
  <si>
    <t>инв. №1013420201200023</t>
  </si>
  <si>
    <t>Калужская обл.,         
       г. Малоярославец, 
 ул. Школьная</t>
  </si>
  <si>
    <t>инв. №1013420201200022</t>
  </si>
  <si>
    <t>инв. №1013420201200020</t>
  </si>
  <si>
    <t>инв. №1013420201200002</t>
  </si>
  <si>
    <t>Калужская обл.,         
       г. Малоярославец, 
 ул. Стадионная</t>
  </si>
  <si>
    <t>инв. №10134220201100047</t>
  </si>
  <si>
    <t>инв. №1013420201200019</t>
  </si>
  <si>
    <t>инв. №1013420201200024</t>
  </si>
  <si>
    <t>инв. №1013420201200018</t>
  </si>
  <si>
    <t>инв. №1013420201200017</t>
  </si>
  <si>
    <t>инв. №1013420201200016</t>
  </si>
  <si>
    <t>инв. №1013420201200015</t>
  </si>
  <si>
    <t>инв. №1013420201200013</t>
  </si>
  <si>
    <t>инв. №1013420201200014</t>
  </si>
  <si>
    <t>инв. №1013420201200012</t>
  </si>
  <si>
    <t>инв. №1013420201200011</t>
  </si>
  <si>
    <t>инв. №1013420201200010</t>
  </si>
  <si>
    <t>инв. №1013420201200009</t>
  </si>
  <si>
    <t>инв. №1013420201200008</t>
  </si>
  <si>
    <t>инв. №1013420201200007</t>
  </si>
  <si>
    <t>инв. №1013420201200006</t>
  </si>
  <si>
    <t>инв. №1013420201200004</t>
  </si>
  <si>
    <t>инв. №1013420201200005</t>
  </si>
  <si>
    <t>инв. №1013420201200003</t>
  </si>
  <si>
    <t>инв. №1013420201100034</t>
  </si>
  <si>
    <t>инв. №1013420201100027</t>
  </si>
  <si>
    <t>инв. №1013420201100001</t>
  </si>
  <si>
    <t>инв. №1013420201100023</t>
  </si>
  <si>
    <t>инв. №1013420201100006</t>
  </si>
  <si>
    <t>инв. №1013420201100005</t>
  </si>
  <si>
    <t>Система звукового оповещения</t>
  </si>
  <si>
    <t>договор  купли- продажи № 04/01/19  от 24.01.2019</t>
  </si>
  <si>
    <t xml:space="preserve">14 Ноутбук </t>
  </si>
  <si>
    <t xml:space="preserve">инв. № 1101340584
</t>
  </si>
  <si>
    <t xml:space="preserve">договор поставки №450 от 23.12.2020 </t>
  </si>
  <si>
    <t>свободная</t>
  </si>
  <si>
    <t>Фотокамера NIRON Z50</t>
  </si>
  <si>
    <t>78656?83</t>
  </si>
  <si>
    <t>Накладная №62
от 23.11.2020</t>
  </si>
  <si>
    <t xml:space="preserve">оборудование
</t>
  </si>
  <si>
    <t>счет. № 270
от 30.09.20
договор 16-1/09/2020</t>
  </si>
  <si>
    <t>Гобой</t>
  </si>
  <si>
    <t xml:space="preserve"> Калужская обл.
 г. Малоярославец ул.Кутузова, 73</t>
  </si>
  <si>
    <t>музыкальный инструмент</t>
  </si>
  <si>
    <t>Приказ МЭРот 04.06.2020 №893-п</t>
  </si>
  <si>
    <t>Пост. адм.  от 01.10.2020 №1078</t>
  </si>
  <si>
    <t>МБУ ДО  
МДШИ</t>
  </si>
  <si>
    <t>Фагот</t>
  </si>
  <si>
    <t>Саксафон</t>
  </si>
  <si>
    <t>Тромбон</t>
  </si>
  <si>
    <t>Волторна</t>
  </si>
  <si>
    <t>Тенор</t>
  </si>
  <si>
    <t>Баритон</t>
  </si>
  <si>
    <t>Туба</t>
  </si>
  <si>
    <t>Набор барабанов (большой и малый маршевые барабаны)</t>
  </si>
  <si>
    <t>Приказ МЭРот 07.05.2020 №742-п</t>
  </si>
  <si>
    <t>Пост. адм.  от 18.08.2020 №783</t>
  </si>
  <si>
    <t>24-канальный цифровой
 микшер ASHLY</t>
  </si>
  <si>
    <t>оборудование</t>
  </si>
  <si>
    <t>Договор 1 от 06.02.2020 ООО Позитроника</t>
  </si>
  <si>
    <t>Ель вплетеная 
светодинамическая (9м)</t>
  </si>
  <si>
    <t>Договор пожертв. от 01.12.2020 ООО Георесурс</t>
  </si>
  <si>
    <t>Комплект освещения "Динамика"</t>
  </si>
  <si>
    <t>Договор пожертв. от 10.01.2019 ООО Евроактив эстейн</t>
  </si>
  <si>
    <t>Комплект освещения "Тающие сосульки" 11м</t>
  </si>
  <si>
    <t>Сосна красная Уральская</t>
  </si>
  <si>
    <t>новогоднее оборудование</t>
  </si>
  <si>
    <t>Щит с сосне</t>
  </si>
  <si>
    <t>Турнике</t>
  </si>
  <si>
    <t>249096
 Калужская обл.
 г. Малоярославец, ул.Гагарина, д. 1</t>
  </si>
  <si>
    <t>МКУ ДО "МХШ"</t>
  </si>
  <si>
    <t>техника</t>
  </si>
  <si>
    <t>Калужская обл.
г. Малоярославец
ул. Ленина,3</t>
  </si>
  <si>
    <t>Компьютер в сборе
Коллонтай</t>
  </si>
  <si>
    <t>249096 Калужская обл. г.Малоярославец 
ул.Ленина, 3</t>
  </si>
  <si>
    <t>акт приема-передачи от 09.04.2019</t>
  </si>
  <si>
    <t>МУК МЦРБ</t>
  </si>
  <si>
    <t>Компьютер в сборе
Кудиново</t>
  </si>
  <si>
    <t>Компьютер в сборе
Юбилецный</t>
  </si>
  <si>
    <t>Компьютер в сборе
Головтеево</t>
  </si>
  <si>
    <t>Рояль  "Красный октябрь"</t>
  </si>
  <si>
    <t>акт приема- передачи 31.01.2028</t>
  </si>
  <si>
    <t>расп. адм. МР "Малоярославецкий район" 
от 31.12.2004 
№ 16</t>
  </si>
  <si>
    <t xml:space="preserve">№ 40:13:180404:2236-40/003/2019-1 от 10.12.2019
</t>
  </si>
  <si>
    <t>№461 от 23.04.2019</t>
  </si>
  <si>
    <t>1.3.370</t>
  </si>
  <si>
    <t>Сети водоснабжения</t>
  </si>
  <si>
    <t>Калужская область, 
 г. Малоярославец, 
ул.Турецкая, д.4</t>
  </si>
  <si>
    <t>40:13:030902:844</t>
  </si>
  <si>
    <t>протяженность 310 м,  
год ввода 2019</t>
  </si>
  <si>
    <t>Решение Районного Собрания 
от 16.12.2020 № 36</t>
  </si>
  <si>
    <t>договор пожертвования от 30.01.2020, решение Районного Собрания от 29.01.2020 №4</t>
  </si>
  <si>
    <t>Пост. адм. МР "Малоярославецкий район" от 30.01.2020
 № 72</t>
  </si>
  <si>
    <t>1.3.371</t>
  </si>
  <si>
    <t>Сети хозяйственно-бытового водоотведения</t>
  </si>
  <si>
    <t>40:13:030902:843</t>
  </si>
  <si>
    <t>протяженность 302 м,  
год ввода 2019</t>
  </si>
  <si>
    <t>1.3.372</t>
  </si>
  <si>
    <t>Сети ливневой канализации</t>
  </si>
  <si>
    <t>40:13:030902:846</t>
  </si>
  <si>
    <t>протяженность 272 м,  
год ввода 2019</t>
  </si>
  <si>
    <t>1.3.373</t>
  </si>
  <si>
    <t xml:space="preserve">Сети электроснабжения </t>
  </si>
  <si>
    <t>40:13:030902:845</t>
  </si>
  <si>
    <t>протяженность 71 м,  
год ввода 2019</t>
  </si>
  <si>
    <t>2.2.384.</t>
  </si>
  <si>
    <t>Электростанция ДГ</t>
  </si>
  <si>
    <t>249087,Калужская область,
Малоярославецкий район,п.Юбилейный, ул.Первомайская ,д.24</t>
  </si>
  <si>
    <t>ввод в эксплуатацию 01.12.2014  удовлетворительном состоянии, АД80Т4001РПМ11</t>
  </si>
  <si>
    <r>
      <t xml:space="preserve">  </t>
    </r>
    <r>
      <rPr>
        <u val="singleAccounting"/>
        <sz val="8"/>
        <color indexed="8"/>
        <rFont val="Times New Roman"/>
        <family val="1"/>
        <charset val="204"/>
      </rPr>
      <t>252001,01</t>
    </r>
    <r>
      <rPr>
        <sz val="8"/>
        <color indexed="8"/>
        <rFont val="Times New Roman"/>
        <family val="1"/>
        <charset val="204"/>
      </rPr>
      <t xml:space="preserve">
</t>
    </r>
  </si>
  <si>
    <t>Распоряжение Малоярославецкой районной администрации МР "Малоярославецкий райо"№ 485-р от 26.12.2013 г.</t>
  </si>
  <si>
    <t>Распоряжение Малоярославецкой районной администрации МР "Малоярославецкий райо" № 359-р от 16.12.2016</t>
  </si>
  <si>
    <t xml:space="preserve">безвозмездное пользованиеГосударственное бюджетное учреждение здравоохранения Калужской области "Центральная районная больница Малоярославецкого района"
</t>
  </si>
  <si>
    <t xml:space="preserve">опер. №40:13:031104:1971-40/003/2020-2 от 10.01.2020
</t>
  </si>
  <si>
    <t>инв. № БП-000102          
сооружения коммунального хозяйства, протяженность - 22м, 
ввод 1998г</t>
  </si>
  <si>
    <t>инв. № БП-000110       нежилое, одноэтажное, металлическое,ввод  в эксплуатацию 1986г.</t>
  </si>
  <si>
    <t>инв. № БП-000099, сооружения коммунального хозяйства,              ввод 1970г, протяженность 7219м</t>
  </si>
  <si>
    <t>инв. № 000096                 сооружения коммунального хозяйства, протяженность-4141м,                  ввод  1965г.</t>
  </si>
  <si>
    <t>инв. № БП-000094, сооружения коммунального хозяйства, протяженность-707м,                  ввод  1981г.</t>
  </si>
  <si>
    <t>инв. № БП-000093,                     сооружения коммунального хозяйства,              ввод 1970г, протяженность 2404м</t>
  </si>
  <si>
    <t>инв. № БП-000097  
сооружение коммунального хозяйства,                ввод 1977г. протяженность-659м</t>
  </si>
  <si>
    <t xml:space="preserve">
инв. № БП-000100                    ввод 1975г.</t>
  </si>
  <si>
    <t xml:space="preserve">инв. № 000000796, 
протяж- 1837 м, 
ввод-1974г,
 сооружение коммун. 
хозяйства
</t>
  </si>
  <si>
    <t xml:space="preserve">инв. № БП-000095, сооружения коммунального хозяйства, протяженность - 3293м,                  ввод в 
эксплуатацию 1997г. </t>
  </si>
  <si>
    <t>инв. № БП-000105                    ввод в 
эксплуатацию 1988г.</t>
  </si>
  <si>
    <t>инв. № БП-000098                    ввод в 
эксплуатацию 1966г.</t>
  </si>
  <si>
    <t>инв. № БП-000106, сооружения коммунального хозяйства,                 ввод 1977г, протяженность 2264 м</t>
  </si>
  <si>
    <t>инв. №БП-000101</t>
  </si>
  <si>
    <t>инв. № БП-000107, сооружение коммунального хозяйства,                     ввод в 
эксплуатацию 1962., протяженность - 171м</t>
  </si>
  <si>
    <t xml:space="preserve">инв. № БП-000016, 
объем 25 куб.м, 
год ввода 1984
</t>
  </si>
  <si>
    <t>инв. №000000748 сооружения коммунального хозяйства, общая протяженность 3272м, в том числе: 2719м - самотечная; 553м - напорная, год ввода 2015</t>
  </si>
  <si>
    <t>инв. №000000747 сооружения коммунального хозяйства, протяженность 2 885м, год ввода - 2015</t>
  </si>
  <si>
    <t>инв. №000000818 отдельно стоящее здание
котельная "БМК-ЭКАС" мощность 2,5 МВт 
(2,15 Гкал/ч)
 вид топлива - 
природный газ</t>
  </si>
  <si>
    <t>инв. №000000826 Протяженность 7 012 п.м., колодцы-41, колонки-23, пожарные гидранты-9; пожарные резервуары -9;
водонапорная башня-1;
насосная станция-1</t>
  </si>
  <si>
    <t>инв. №000000827 назначение: 10.1. сооружения водозаборные,
глубина 65 м, 
год постройка 1969</t>
  </si>
  <si>
    <t>инв. №000000824 водонапорная башня, высота 15 м, 
год постройка 2004</t>
  </si>
  <si>
    <t>инв. №000000823 артезианская скважина, 
год постройка 2004</t>
  </si>
  <si>
    <t>инв. №000000825 назначение: 10.1. сооружения водозаборные,
протяженность 2530 м, 
год постройка 2004</t>
  </si>
  <si>
    <t>инв. №000000819 сооружение коммунального хозяйства, год ввода - 1980, протяженность 728 м</t>
  </si>
  <si>
    <t>инв. №000000820 сооружение коммунального хозяйства, год ввода - 1980, протяженность 224 м</t>
  </si>
  <si>
    <t>инв. №000000821 сооружение коммунального хозяйства, год ввода - 1980, протяженность 728 м</t>
  </si>
  <si>
    <t>инв. №000000822 сооружение коммунального хозяйства, год ввода - 1980, протяженность 224 м</t>
  </si>
  <si>
    <t xml:space="preserve">инв. № БП-000015, 
протяженность 845 м,
 год ввода 1987
</t>
  </si>
  <si>
    <t xml:space="preserve">инв. № БП-000014, 
высота 52м, 
год ввода 1986
</t>
  </si>
  <si>
    <t>инв. № БП-000111                  сооружение коммунального хозяйства, протяженность 1806м., ввод-1977</t>
  </si>
  <si>
    <t>1.5.17.</t>
  </si>
  <si>
    <t>Воздушная линия электропередач ВЛ-0,4 кВ наочистных сооружениях</t>
  </si>
  <si>
    <t>Калужская область, Малоярославецкий район, 
с.Недельное</t>
  </si>
  <si>
    <t xml:space="preserve">инв. № БП-000060, 
 год ввода 2019
</t>
  </si>
  <si>
    <t>Договор от 03.10.2019 № 44 ООО "ЭнергоСтройСервис"</t>
  </si>
  <si>
    <t>инв. №БП-000089, сооружения коммунального хозяйства, протяженность 129м, год завершения строительства 1969</t>
  </si>
  <si>
    <t>инв.№БП-000109 сооружения коммунального хозяйства</t>
  </si>
  <si>
    <t>1.3.374.</t>
  </si>
  <si>
    <t xml:space="preserve">
Калужская обл. 
г. Малоярославец 
ул.Кирова, д.33а</t>
  </si>
  <si>
    <t>инв. №БП-000054, сооружения коммунального хозяйства, протяженность 31м, год завершения строительства 2020</t>
  </si>
  <si>
    <t>акт ввода №ОООБП-000017 от 03.08.2020</t>
  </si>
  <si>
    <t>инв. №000090, сооружения трубопроводного транспорта с водонапорной башней и артезианской скважиной, протяженность 1786м</t>
  </si>
  <si>
    <t>инв. №БП-000077, сооружения коммунального хозяйства, ввод-1969 год</t>
  </si>
  <si>
    <t>инв. №БП-000076, нежилое здание, 
ввод-1974 год</t>
  </si>
  <si>
    <t>инв. №БП-000078, сооружения канализации, протяженность 3000 п.м,
 ввод-1990 год</t>
  </si>
  <si>
    <t>инв. №БП-000079, сооружения водозаборные
протяженность 3150 м, 
ввод-1990 год</t>
  </si>
  <si>
    <t>инв. №БП-000080, нежилое здание, 
ввод-1969 год</t>
  </si>
  <si>
    <t>инв. №БП-000081, нежилое здание, 
ввод-1990 год</t>
  </si>
  <si>
    <t>инв. №БП-000036, сооружения трубопроводного транспорта, 
протяженностью 3083м</t>
  </si>
  <si>
    <t>2.1.102.</t>
  </si>
  <si>
    <t>инв. № БП-000042   год изготовления- 2015</t>
  </si>
  <si>
    <t>А/машина Лада Гранта 219010 
470 СН40</t>
  </si>
  <si>
    <t>ПТС, 63 ОВ 421000 от 27.04.2017</t>
  </si>
  <si>
    <t xml:space="preserve"> Договор купли-продажи (лизинг) №631КЛГ-МСЗ/01/2020 от 27.02.2020</t>
  </si>
  <si>
    <t xml:space="preserve">Ограждение металлическое по ж/б столбам из сетки 100 п/м </t>
  </si>
  <si>
    <t xml:space="preserve">Калужская обл., Малоярославецкий               р-н, г. Малоярославец, </t>
  </si>
  <si>
    <t xml:space="preserve">Ограждение металлическое по ж/б столбам из сетки 63 п/м </t>
  </si>
  <si>
    <t xml:space="preserve">Калужская обл., Малоярославецкий               р-н, с. Оболенское, </t>
  </si>
  <si>
    <t>инв. № БП-000034,            протяженность сети -                       100 п/м,                                      ввод в эксплуатацию 2019г</t>
  </si>
  <si>
    <t xml:space="preserve">Ограждение металлическое по ж/б столбам из сетки </t>
  </si>
  <si>
    <t xml:space="preserve">Калужская обл., Малоярославецкий               р-н, д. Панское </t>
  </si>
  <si>
    <t>инв. № БП-000011,            протяженность сети -                       63 п/м,                                      ввод в эксплуатацию 2019г</t>
  </si>
  <si>
    <t>инв. № БП-000011,            протяженность сети -                       225 п/м,                                      ввод в эксплуатацию 2020г</t>
  </si>
  <si>
    <t>Ограждение металлическое по ж/б столбам из сетки водозабора</t>
  </si>
  <si>
    <t xml:space="preserve">Калужская обл., Малоярославецкий               р-н, п. Юбилейный </t>
  </si>
  <si>
    <t>инв. № БП-000051,            протяженность сети -                       120 п/м,                                      ввод в эксплуатацию 2020г</t>
  </si>
  <si>
    <t>Акт ввода в эксплуатацию             № 00БП-000015 от 01.06.2020г</t>
  </si>
  <si>
    <t xml:space="preserve">Насос высоконапорный водоструйный </t>
  </si>
  <si>
    <t xml:space="preserve">Калужская обл., 
г. Малоярославец, 
ул. Кирова, 33а </t>
  </si>
  <si>
    <t>инв. № БП-000017, 
АВД Посейдон                                    ввод в эксплуатацию 2019г</t>
  </si>
  <si>
    <t>Договор купли-продажи от 02.09.2019 ЗЕТ-ТЕХНО ООО</t>
  </si>
  <si>
    <t xml:space="preserve">Договор опер.управ. от 02.02.2009 №118 </t>
  </si>
  <si>
    <t xml:space="preserve">Договор об опер.управ. от 02.02.2009 №118
</t>
  </si>
  <si>
    <t xml:space="preserve">Расп. адм. МР
"Малоярославецкий район"от 23.09.2008 №456
</t>
  </si>
  <si>
    <t xml:space="preserve">Расп. адм. МР
"Малоярославецкий район"
  от 23.09.2008 №456
</t>
  </si>
  <si>
    <t xml:space="preserve">Расп. адм. МР
"Малоярославецкий район" от 23.09.2008 №456-р                          </t>
  </si>
  <si>
    <t xml:space="preserve">Расп. адм. МР
"Малоярославецкий район" от 23.09.2008 №456-р                       </t>
  </si>
  <si>
    <t xml:space="preserve">Расп. адм. МР
"Малоярославецкий район" №504-р от 17.12.2014, Акт №А0000057 от 17.12.2014 </t>
  </si>
  <si>
    <t>Акт приема-передачи недвижимого имущества от 11.03.2013</t>
  </si>
  <si>
    <t>Решение Малоярославецкого районного собрания депутатов МР "Малоярославецкий район" от 19.12.2012 №57</t>
  </si>
  <si>
    <t>Договор опер.упр.
от 01.09.2008 №115, Расп. адм.МР "Малоярославецкий район" от 23.09.2008г. №456-р</t>
  </si>
  <si>
    <t>№ 40-40-13/010/2010-151 от 09.04.2010</t>
  </si>
  <si>
    <t xml:space="preserve">Договор о закр. имущ.  от 31.12.2002 г.  №91         </t>
  </si>
  <si>
    <t xml:space="preserve">Расп. адм. МР "Малоярославецкий район" от 26.12.2013 №485-р                              </t>
  </si>
  <si>
    <t xml:space="preserve">Договор о закр. имущ.   от 31.12.2002 г. №89        </t>
  </si>
  <si>
    <t>Договор о закр. имущ.   от 31.12.2002 г. № 93</t>
  </si>
  <si>
    <t>Договор о закр. имущ.   от 31.12.2002 г. № 90</t>
  </si>
  <si>
    <t>Договор о закр. имущ.   от 28.12.2000  № 77</t>
  </si>
  <si>
    <t xml:space="preserve">Пост . адм. МР "Малоярославецкий район" от 27.06.2008 №632                                            </t>
  </si>
  <si>
    <t>опер. упр. № 40-40-13/004/2009-543 от 06.04.2009</t>
  </si>
  <si>
    <t>опер. упр. № 40-40-13/021/2009-017 от 24.04.2009</t>
  </si>
  <si>
    <t>опер. упр. 
№ 40-40-13/022/2009-395
 от 16.09.2009</t>
  </si>
  <si>
    <t>опер. упр. № 40-40-13/018/2010-055 от 14.05.2010</t>
  </si>
  <si>
    <t xml:space="preserve">Расп. адм.  МР  "Малоярославецкий район"№521-р 
от 11.09.2009, №193-р 
от 10.06.2016, приказ МДОУ детский сад "Золотые зернышки" от 10.06.2016 № 35           </t>
  </si>
  <si>
    <t xml:space="preserve">опер. упр.№40-01/13-14/2003-656 от 13.08.2003
</t>
  </si>
  <si>
    <t xml:space="preserve">опер. упр. № 40-01/13-18/2003-553 от 10.11.2003
</t>
  </si>
  <si>
    <t>опер. упр. № 40-40-13/021/2005-173 от 29.06.2005</t>
  </si>
  <si>
    <t xml:space="preserve">опер. упр. № 40-01/13-10/2003-277 от 18.02.2003
</t>
  </si>
  <si>
    <t>опер. упр.  № 40-01/13-29/2004-316 от 28.12.2004</t>
  </si>
  <si>
    <t>опер. упр. № 40-40-13/014/2011-252 от 30.05.2011</t>
  </si>
  <si>
    <t>опер. упр. № 40-40-13/036/2010-222 от 05.03.2011</t>
  </si>
  <si>
    <t>Расп. адм. МР "Малоярославецкий район" от 29.12.2010 №741</t>
  </si>
  <si>
    <t>Пост. Районного собрания Малоярославецкого района КО от 16.12.1996 №13</t>
  </si>
  <si>
    <t>опер. упр. № 40-40-13/019/2006-344 от 31.05.2006</t>
  </si>
  <si>
    <t xml:space="preserve">Договор о закр. имущ.     
от 29.03.2006 №107
</t>
  </si>
  <si>
    <t>опер. упр. № 40-40/003-40/003/011/2015-12422/1    от 30.09.2015</t>
  </si>
  <si>
    <t xml:space="preserve">Расп. адм. МР "Малоярославецкий район" от 20.08.2007 №296
</t>
  </si>
  <si>
    <t xml:space="preserve">операт. упр. №40:13:150309:155-40/055/2020-3 от 30.10.2020
</t>
  </si>
  <si>
    <t xml:space="preserve">операт. упр. 
№ 40:13:170604:160-40/104/2020-2 от 30.10.2020
</t>
  </si>
  <si>
    <t xml:space="preserve">операт. упр.
№ 40:13:080401:1138-40/066/2020-3 от 30.10.2020
</t>
  </si>
  <si>
    <t xml:space="preserve">Пост. адм. МР "Малоярославецкий район" №1235 от 26.10.2020 </t>
  </si>
  <si>
    <t>Пост. адм. МР "Малоярославецкий район" №1235 от 26.10.2020</t>
  </si>
  <si>
    <t>опер.упр. 
№40-40/003/011/2016-98/1 от 01.02.2016</t>
  </si>
  <si>
    <t>опер. упр.         № 40:13:020305:198-40/003/2017-3 от 19.04.2017</t>
  </si>
  <si>
    <t>Расп. адм. МР "Малоярославецкий раон"  от 06.10.2016 
 № 283-р</t>
  </si>
  <si>
    <t>опер. упр.         № 40:13:020305:207-40/003/2017-3 от 19.04.2017</t>
  </si>
  <si>
    <t>опер. упр.         № 40:13:020305:214-40/003/2017-3 от 19.04.2017</t>
  </si>
  <si>
    <t>опер. упр.         № 40:13:020305:219-40/003/2017-3 от 19.04.2017</t>
  </si>
  <si>
    <t>хоз. вед.  № 40:13:180417:131-40/003/2017-3 от 29.11.2017</t>
  </si>
  <si>
    <t>хоз. Вед. №40:13:130607:72-40/003/2017-3 от 01.12.2017</t>
  </si>
  <si>
    <t xml:space="preserve">Расп. адм. МР "Малоярославецкий район"                                  от 10.11.2017 № 490-р
</t>
  </si>
  <si>
    <t>опер. упр. № 40-40-13/009/2005-203 от 24.11.2005</t>
  </si>
  <si>
    <t>Договор о закр. имущ.     от 30.12.2002  № 86</t>
  </si>
  <si>
    <t>Покупка, чек №8945
от 08.10.2014</t>
  </si>
  <si>
    <t xml:space="preserve">в безвозмездном пользовании ГП "Город Малоярославец"
</t>
  </si>
  <si>
    <t xml:space="preserve">Калужская обл.,
 г. Малоярославец, пл.Ленина,1      
</t>
  </si>
  <si>
    <t>2.2.992</t>
  </si>
  <si>
    <t>2.2.993</t>
  </si>
  <si>
    <t>2.2.994</t>
  </si>
  <si>
    <t>2.2.995</t>
  </si>
  <si>
    <t>2.2.996</t>
  </si>
  <si>
    <t>2.2.997</t>
  </si>
  <si>
    <t>2.2.998</t>
  </si>
  <si>
    <t>2.2.999</t>
  </si>
  <si>
    <t>2.2.1000</t>
  </si>
  <si>
    <t>2.2.1001</t>
  </si>
  <si>
    <t>1.2.1002</t>
  </si>
  <si>
    <t>2.2.1003</t>
  </si>
  <si>
    <t>1.2.1004</t>
  </si>
  <si>
    <t>2.2.1005</t>
  </si>
  <si>
    <t>2.2.1006</t>
  </si>
  <si>
    <t>2.2.1007</t>
  </si>
  <si>
    <t>2.2.1008</t>
  </si>
  <si>
    <t>2.2.1009</t>
  </si>
  <si>
    <t>2.2.1010</t>
  </si>
  <si>
    <t>2.2.1011</t>
  </si>
  <si>
    <t>2.2.1012</t>
  </si>
  <si>
    <t>2.2.1013</t>
  </si>
  <si>
    <t>2.2.1014</t>
  </si>
  <si>
    <t>2.2.1015</t>
  </si>
  <si>
    <t>2.2.1016</t>
  </si>
  <si>
    <t>2.2.1017</t>
  </si>
  <si>
    <t>2.2.1018</t>
  </si>
  <si>
    <t>2.2.1019</t>
  </si>
  <si>
    <t>2.2.1020</t>
  </si>
  <si>
    <t>2.2.1021</t>
  </si>
  <si>
    <t>2.2.1022</t>
  </si>
  <si>
    <t>2.2.1023</t>
  </si>
  <si>
    <t>2.2.1024</t>
  </si>
  <si>
    <t>2.2.1025</t>
  </si>
  <si>
    <t>2.2.1026</t>
  </si>
  <si>
    <t>2.2.1027</t>
  </si>
  <si>
    <t>2.2.1028</t>
  </si>
  <si>
    <t>2.2.1029</t>
  </si>
  <si>
    <t>2.2.1030</t>
  </si>
  <si>
    <t>2.2.1031</t>
  </si>
  <si>
    <t>2.2.1032</t>
  </si>
  <si>
    <t>2.2.1033</t>
  </si>
  <si>
    <t>2.2.1034</t>
  </si>
  <si>
    <t>2.2.1035</t>
  </si>
  <si>
    <t>2.2.1036</t>
  </si>
  <si>
    <t>2.2.1037</t>
  </si>
  <si>
    <t>2.2.1038</t>
  </si>
  <si>
    <t>2.2.1039</t>
  </si>
  <si>
    <t>2.2.1040</t>
  </si>
  <si>
    <t>2.2.1041</t>
  </si>
  <si>
    <t>2.2.1042</t>
  </si>
  <si>
    <t>2.2.1043</t>
  </si>
  <si>
    <t>2.2.1044</t>
  </si>
  <si>
    <t>2.2.1045</t>
  </si>
  <si>
    <t>2.2.1046</t>
  </si>
  <si>
    <t>2.2.1047</t>
  </si>
  <si>
    <t>2.2.1048</t>
  </si>
  <si>
    <t>2.2.1049</t>
  </si>
  <si>
    <t>2.2.1050</t>
  </si>
  <si>
    <t>2.2.1051</t>
  </si>
  <si>
    <t>2.2.1052</t>
  </si>
  <si>
    <t>2.2.1053</t>
  </si>
  <si>
    <t>2.2.1054</t>
  </si>
  <si>
    <t>2.2.1055</t>
  </si>
  <si>
    <t>2.2.1056</t>
  </si>
  <si>
    <t>2.2.1057</t>
  </si>
  <si>
    <t>2.2.1058</t>
  </si>
  <si>
    <t>2.2.1059</t>
  </si>
  <si>
    <t>2.2.1060</t>
  </si>
  <si>
    <t>2.2.1061</t>
  </si>
  <si>
    <t>2.2.1062</t>
  </si>
  <si>
    <t>2.2.1063</t>
  </si>
  <si>
    <t>2.2.1064</t>
  </si>
  <si>
    <t>2.2.1065</t>
  </si>
  <si>
    <t>2.2.1066</t>
  </si>
  <si>
    <t>2.2.1067</t>
  </si>
  <si>
    <t>2.2.1068</t>
  </si>
  <si>
    <t>2.2.1069</t>
  </si>
  <si>
    <t>2.2.1070</t>
  </si>
  <si>
    <t>2.2.1071</t>
  </si>
  <si>
    <t>2.2.1072</t>
  </si>
  <si>
    <t>2.2.1073</t>
  </si>
  <si>
    <t>2.2.1074</t>
  </si>
  <si>
    <t>2.2.1075</t>
  </si>
  <si>
    <t>2.2.1076</t>
  </si>
  <si>
    <t>2.2.1077</t>
  </si>
  <si>
    <t>2.2.1078</t>
  </si>
  <si>
    <t>2.2.1079</t>
  </si>
  <si>
    <t>2.2.1080</t>
  </si>
  <si>
    <t>2.2.1081</t>
  </si>
  <si>
    <t>2.2.1082</t>
  </si>
  <si>
    <t>2.2.1084</t>
  </si>
  <si>
    <t>2.2.1085</t>
  </si>
  <si>
    <t>2.2.1086</t>
  </si>
  <si>
    <t>2.2.1087</t>
  </si>
  <si>
    <t>2.2.1088</t>
  </si>
  <si>
    <t>2.2.1089</t>
  </si>
  <si>
    <t>2.2.1090</t>
  </si>
  <si>
    <t>2.2.1091</t>
  </si>
  <si>
    <t>2.2.1092</t>
  </si>
  <si>
    <t>2.2.1093</t>
  </si>
  <si>
    <t>2.2.1094</t>
  </si>
  <si>
    <t>2.2.1095</t>
  </si>
  <si>
    <t>2.2.1096</t>
  </si>
  <si>
    <t>2.2.1097</t>
  </si>
  <si>
    <t>2.2.1098</t>
  </si>
  <si>
    <t>2.2.1099</t>
  </si>
  <si>
    <t>2.2.1100</t>
  </si>
  <si>
    <t>2.2.1101</t>
  </si>
  <si>
    <t>2.2.1102</t>
  </si>
  <si>
    <t>2.2.1103</t>
  </si>
  <si>
    <t>2.2.1104</t>
  </si>
  <si>
    <t>К.2.99</t>
  </si>
  <si>
    <t>К.2.100</t>
  </si>
  <si>
    <t>К.2.101</t>
  </si>
  <si>
    <t>К.2.102</t>
  </si>
  <si>
    <t>К.2.103</t>
  </si>
  <si>
    <t>К.2.104</t>
  </si>
  <si>
    <t>К.2.105</t>
  </si>
  <si>
    <t>К.2.106</t>
  </si>
  <si>
    <t>К.2.107</t>
  </si>
  <si>
    <t>К.2.108</t>
  </si>
  <si>
    <t>К.2.109</t>
  </si>
  <si>
    <t>К.2.110</t>
  </si>
  <si>
    <t>К.2.111</t>
  </si>
  <si>
    <t>К.2.112</t>
  </si>
  <si>
    <t>К.2.113</t>
  </si>
  <si>
    <t>К.2.114</t>
  </si>
  <si>
    <t>К.2.115</t>
  </si>
  <si>
    <t>К.2.116</t>
  </si>
  <si>
    <t>К.2.118</t>
  </si>
  <si>
    <t>К.2.119</t>
  </si>
  <si>
    <t>К.2.120</t>
  </si>
  <si>
    <t>К.2.121</t>
  </si>
  <si>
    <t>К.2.122</t>
  </si>
  <si>
    <t>К.2.123</t>
  </si>
  <si>
    <t>К.2.124</t>
  </si>
  <si>
    <t>К.2.125</t>
  </si>
  <si>
    <t>К.2.126</t>
  </si>
  <si>
    <t>К.2.127</t>
  </si>
  <si>
    <t>К.2.128</t>
  </si>
  <si>
    <t>К.2.129</t>
  </si>
  <si>
    <t>К.2.130</t>
  </si>
  <si>
    <t>К.2.131</t>
  </si>
  <si>
    <t>2.2.1105</t>
  </si>
  <si>
    <t>2.2.1106</t>
  </si>
  <si>
    <t>2.2.1107</t>
  </si>
  <si>
    <t>2.2.1108</t>
  </si>
  <si>
    <t>2.2.1109</t>
  </si>
  <si>
    <t>2.2.1110</t>
  </si>
  <si>
    <t>2.2.1111</t>
  </si>
  <si>
    <t>2.2.1112</t>
  </si>
  <si>
    <t>2.2.1113</t>
  </si>
  <si>
    <t>2.2.1114</t>
  </si>
  <si>
    <t>2.2.1115</t>
  </si>
  <si>
    <t>2.2.1116</t>
  </si>
  <si>
    <t>2.2.1117</t>
  </si>
  <si>
    <t>2.2.1118</t>
  </si>
  <si>
    <t>2.2.1119</t>
  </si>
  <si>
    <t>Раздел 1. Реестр муниципального недвижимого имущества муниципального района «Малоярославецкий район» на 01.01.2021</t>
  </si>
  <si>
    <t xml:space="preserve">Раздел 2. Реестр муниципального движимого имущества муниципального района «Малоярославецкий район» на 01.01.2021 </t>
  </si>
  <si>
    <r>
      <t xml:space="preserve"> Глава администрации 
</t>
    </r>
    <r>
      <rPr>
        <b/>
        <i/>
        <u/>
        <sz val="8"/>
        <color indexed="8"/>
        <rFont val="Times New Roman"/>
        <family val="1"/>
        <charset val="204"/>
      </rPr>
      <t>Парфёнов Владислав Викторович</t>
    </r>
  </si>
  <si>
    <r>
      <t xml:space="preserve">Заведующая отделом социальной политики 
</t>
    </r>
    <r>
      <rPr>
        <b/>
        <i/>
        <u/>
        <sz val="8"/>
        <rFont val="Times New Roman"/>
        <family val="1"/>
        <charset val="204"/>
      </rPr>
      <t xml:space="preserve">Титаева Наталья Васильевна </t>
    </r>
    <r>
      <rPr>
        <b/>
        <sz val="8"/>
        <rFont val="Times New Roman"/>
        <family val="1"/>
        <charset val="204"/>
      </rPr>
      <t xml:space="preserve">otdsp@kaluga.ru
 (2-14-91)           </t>
    </r>
    <r>
      <rPr>
        <sz val="8"/>
        <rFont val="Times New Roman"/>
        <family val="1"/>
        <charset val="204"/>
      </rPr>
      <t xml:space="preserve">                             </t>
    </r>
  </si>
  <si>
    <r>
      <t xml:space="preserve">Директор УМП "Малоярославецстройзаказчик" </t>
    </r>
    <r>
      <rPr>
        <u/>
        <sz val="8"/>
        <color indexed="8"/>
        <rFont val="Times New Roman"/>
        <family val="1"/>
        <charset val="204"/>
      </rPr>
      <t xml:space="preserve">Трофимов Вячеслав Николаевич </t>
    </r>
    <r>
      <rPr>
        <b/>
        <sz val="8"/>
        <color indexed="8"/>
        <rFont val="Times New Roman"/>
        <family val="1"/>
        <charset val="204"/>
      </rPr>
      <t xml:space="preserve">umpmsz@mail.ru
 (2-14-29) </t>
    </r>
  </si>
  <si>
    <r>
      <t xml:space="preserve">Генеральный директор, 
главный редактор
 </t>
    </r>
    <r>
      <rPr>
        <b/>
        <i/>
        <u/>
        <sz val="8"/>
        <color indexed="8"/>
        <rFont val="Times New Roman"/>
        <family val="1"/>
        <charset val="204"/>
      </rPr>
      <t xml:space="preserve">Рытова Вера Николаевна </t>
    </r>
    <r>
      <rPr>
        <b/>
        <sz val="8"/>
        <color indexed="8"/>
        <rFont val="Times New Roman"/>
        <family val="1"/>
        <charset val="204"/>
      </rPr>
      <t xml:space="preserve">rytova_vera@mail.ru 
gazeta_mayak@ inbox.ru
(2-15-02) 2-16-07 -бух
 </t>
    </r>
  </si>
  <si>
    <r>
      <t xml:space="preserve">Директор школы 
</t>
    </r>
    <r>
      <rPr>
        <b/>
        <i/>
        <u/>
        <sz val="8"/>
        <color indexed="8"/>
        <rFont val="Times New Roman"/>
        <family val="1"/>
        <charset val="204"/>
      </rPr>
      <t>Пронченко Раиса Георгиевна</t>
    </r>
    <r>
      <rPr>
        <sz val="8"/>
        <color indexed="8"/>
        <rFont val="Times New Roman"/>
        <family val="1"/>
        <charset val="204"/>
      </rPr>
      <t xml:space="preserve"> </t>
    </r>
    <r>
      <rPr>
        <b/>
        <sz val="8"/>
        <color indexed="8"/>
        <rFont val="Times New Roman"/>
        <family val="1"/>
        <charset val="204"/>
      </rPr>
      <t xml:space="preserve">mpschool@mail.ru 
(2-23-03, 2-25-49, 2-09-32 бух) 
</t>
    </r>
  </si>
  <si>
    <r>
      <rPr>
        <sz val="8"/>
        <color indexed="8"/>
        <rFont val="Times New Roman"/>
        <family val="1"/>
        <charset val="204"/>
      </rPr>
      <t xml:space="preserve">Директор школы </t>
    </r>
    <r>
      <rPr>
        <b/>
        <sz val="8"/>
        <color indexed="8"/>
        <rFont val="Times New Roman"/>
        <family val="1"/>
        <charset val="204"/>
      </rPr>
      <t xml:space="preserve">
</t>
    </r>
    <r>
      <rPr>
        <b/>
        <u/>
        <sz val="8"/>
        <color indexed="8"/>
        <rFont val="Times New Roman"/>
        <family val="1"/>
        <charset val="204"/>
      </rPr>
      <t xml:space="preserve"> Жукова Наталья Геннадьевна </t>
    </r>
    <r>
      <rPr>
        <b/>
        <sz val="8"/>
        <color indexed="8"/>
        <rFont val="Times New Roman"/>
        <family val="1"/>
        <charset val="204"/>
      </rPr>
      <t>schkmal12@yandex.ru 
(2-65-49, 2-16-12, 2-16-59 секретарь) 
 26964 бух.</t>
    </r>
  </si>
  <si>
    <r>
      <t xml:space="preserve">Директора школы 
</t>
    </r>
    <r>
      <rPr>
        <b/>
        <i/>
        <u/>
        <sz val="8"/>
        <color indexed="8"/>
        <rFont val="Times New Roman"/>
        <family val="1"/>
        <charset val="204"/>
      </rPr>
      <t>Комарова Елена Николаевна</t>
    </r>
    <r>
      <rPr>
        <sz val="8"/>
        <color indexed="8"/>
        <rFont val="Times New Roman"/>
        <family val="1"/>
        <charset val="204"/>
      </rPr>
      <t xml:space="preserve"> 
</t>
    </r>
    <r>
      <rPr>
        <b/>
        <sz val="8"/>
        <color indexed="8"/>
        <rFont val="Times New Roman"/>
        <family val="1"/>
        <charset val="204"/>
      </rPr>
      <t xml:space="preserve">school3maloyar@mail.ru
(2-28-45, 2-24-27)
</t>
    </r>
  </si>
  <si>
    <r>
      <t xml:space="preserve">Директор школы  
</t>
    </r>
    <r>
      <rPr>
        <b/>
        <i/>
        <u/>
        <sz val="8"/>
        <color indexed="8"/>
        <rFont val="Times New Roman"/>
        <family val="1"/>
        <charset val="204"/>
      </rPr>
      <t xml:space="preserve">Иванова Татьяна Евгеньевна
</t>
    </r>
    <r>
      <rPr>
        <b/>
        <sz val="8"/>
        <color indexed="8"/>
        <rFont val="Times New Roman"/>
        <family val="1"/>
        <charset val="204"/>
      </rPr>
      <t xml:space="preserve">mschool4@mail.ru 
(2-29-04, 2-23-83)
</t>
    </r>
  </si>
  <si>
    <r>
      <t xml:space="preserve">Директор школы
</t>
    </r>
    <r>
      <rPr>
        <b/>
        <i/>
        <u/>
        <sz val="8"/>
        <color indexed="8"/>
        <rFont val="Times New Roman"/>
        <family val="1"/>
        <charset val="204"/>
      </rPr>
      <t xml:space="preserve">Прокофьева 
Людмила Николаевна
</t>
    </r>
    <r>
      <rPr>
        <b/>
        <sz val="8"/>
        <color indexed="8"/>
        <rFont val="Times New Roman"/>
        <family val="1"/>
        <charset val="204"/>
      </rPr>
      <t xml:space="preserve">msc@kaluga.ru
maklino_school@mail.ru
(2-67-31, 2-62-92, 2-00-30)
</t>
    </r>
  </si>
  <si>
    <r>
      <t xml:space="preserve">Директор школы
</t>
    </r>
    <r>
      <rPr>
        <b/>
        <u/>
        <sz val="8"/>
        <color indexed="8"/>
        <rFont val="Times New Roman"/>
        <family val="1"/>
        <charset val="204"/>
      </rPr>
      <t>Ефимова Марина Максимовна</t>
    </r>
    <r>
      <rPr>
        <b/>
        <i/>
        <u/>
        <sz val="8"/>
        <color indexed="8"/>
        <rFont val="Times New Roman"/>
        <family val="1"/>
        <charset val="204"/>
      </rPr>
      <t xml:space="preserve">
</t>
    </r>
    <r>
      <rPr>
        <b/>
        <sz val="8"/>
        <color indexed="8"/>
        <rFont val="Times New Roman"/>
        <family val="1"/>
        <charset val="204"/>
      </rPr>
      <t xml:space="preserve">mou_dsosh@mail.ru
(3-41-32) (3-45-31-бух)
</t>
    </r>
  </si>
  <si>
    <r>
      <t xml:space="preserve">Директор школы 
</t>
    </r>
    <r>
      <rPr>
        <b/>
        <i/>
        <u/>
        <sz val="8"/>
        <color indexed="8"/>
        <rFont val="Times New Roman"/>
        <family val="1"/>
        <charset val="204"/>
      </rPr>
      <t xml:space="preserve">Кузнецова Зинаида Викторовна 
</t>
    </r>
    <r>
      <rPr>
        <b/>
        <sz val="8"/>
        <color indexed="8"/>
        <rFont val="Times New Roman"/>
        <family val="1"/>
        <charset val="204"/>
      </rPr>
      <t xml:space="preserve">torbeevsch@mail.ru
(3-84-38, 3-45-31-бух)
</t>
    </r>
  </si>
  <si>
    <r>
      <t xml:space="preserve">Директор школы
</t>
    </r>
    <r>
      <rPr>
        <b/>
        <i/>
        <u/>
        <sz val="8"/>
        <color indexed="8"/>
        <rFont val="Times New Roman"/>
        <family val="1"/>
        <charset val="204"/>
      </rPr>
      <t xml:space="preserve">Шкалина Елена Владимировна
</t>
    </r>
    <r>
      <rPr>
        <sz val="8"/>
        <color indexed="8"/>
        <rFont val="Times New Roman"/>
        <family val="1"/>
        <charset val="204"/>
      </rPr>
      <t xml:space="preserve"> </t>
    </r>
    <r>
      <rPr>
        <b/>
        <sz val="8"/>
        <color indexed="8"/>
        <rFont val="Times New Roman"/>
        <family val="1"/>
        <charset val="204"/>
      </rPr>
      <t xml:space="preserve">shkola-nedelnoe@yandex.ru
(3-54-99, 3-54-80)
</t>
    </r>
  </si>
  <si>
    <r>
      <t xml:space="preserve">Директор школы 
 </t>
    </r>
    <r>
      <rPr>
        <b/>
        <i/>
        <u/>
        <sz val="8"/>
        <color indexed="8"/>
        <rFont val="Times New Roman"/>
        <family val="1"/>
        <charset val="204"/>
      </rPr>
      <t xml:space="preserve">Кримовских 
Наталья Алексадровна 
</t>
    </r>
    <r>
      <rPr>
        <b/>
        <sz val="8"/>
        <color indexed="8"/>
        <rFont val="Times New Roman"/>
        <family val="1"/>
        <charset val="204"/>
      </rPr>
      <t xml:space="preserve">31spas2007@bk.ru 
(2-50-90, 3-76-90)
</t>
    </r>
  </si>
  <si>
    <r>
      <t xml:space="preserve">Директор школы 
</t>
    </r>
    <r>
      <rPr>
        <b/>
        <i/>
        <u/>
        <sz val="8"/>
        <color indexed="8"/>
        <rFont val="Times New Roman"/>
        <family val="1"/>
        <charset val="204"/>
      </rPr>
      <t xml:space="preserve">Кобец Сергей Александрович 
</t>
    </r>
    <r>
      <rPr>
        <b/>
        <sz val="8"/>
        <color indexed="8"/>
        <rFont val="Times New Roman"/>
        <family val="1"/>
        <charset val="204"/>
      </rPr>
      <t xml:space="preserve">spashkola@yandex.ru 
(3-53-13,5-72-67)
</t>
    </r>
  </si>
  <si>
    <r>
      <t xml:space="preserve">Директор школы 
</t>
    </r>
    <r>
      <rPr>
        <b/>
        <u/>
        <sz val="8"/>
        <color indexed="8"/>
        <rFont val="Times New Roman"/>
        <family val="1"/>
        <charset val="204"/>
      </rPr>
      <t xml:space="preserve">Воробьев 
Алексей Михайлович </t>
    </r>
    <r>
      <rPr>
        <b/>
        <sz val="8"/>
        <color indexed="8"/>
        <rFont val="Times New Roman"/>
        <family val="1"/>
        <charset val="204"/>
      </rPr>
      <t xml:space="preserve">beryozovka2007@yandex.ru 
(3-81-31) </t>
    </r>
  </si>
  <si>
    <r>
      <t xml:space="preserve">Директор школы
 </t>
    </r>
    <r>
      <rPr>
        <b/>
        <i/>
        <u/>
        <sz val="8"/>
        <color indexed="8"/>
        <rFont val="Times New Roman"/>
        <family val="1"/>
        <charset val="204"/>
      </rPr>
      <t xml:space="preserve">Бобылев Петр Георгиевич
</t>
    </r>
    <r>
      <rPr>
        <b/>
        <sz val="8"/>
        <color indexed="8"/>
        <rFont val="Times New Roman"/>
        <family val="1"/>
        <charset val="204"/>
      </rPr>
      <t xml:space="preserve">esh2@mail.ru
 (2-72-03, 2-63-71)
</t>
    </r>
  </si>
  <si>
    <r>
      <t xml:space="preserve">Директор школы 
</t>
    </r>
    <r>
      <rPr>
        <b/>
        <i/>
        <u/>
        <sz val="8"/>
        <color indexed="8"/>
        <rFont val="Times New Roman"/>
        <family val="1"/>
        <charset val="204"/>
      </rPr>
      <t xml:space="preserve">Апарушкина Галина Александровна 
</t>
    </r>
    <r>
      <rPr>
        <b/>
        <sz val="8"/>
        <color indexed="8"/>
        <rFont val="Times New Roman"/>
        <family val="1"/>
        <charset val="204"/>
      </rPr>
      <t xml:space="preserve">kudinsch@mail.ru (3-32-34)
</t>
    </r>
  </si>
  <si>
    <r>
      <t xml:space="preserve">Директор школы
 </t>
    </r>
    <r>
      <rPr>
        <b/>
        <i/>
        <u/>
        <sz val="8"/>
        <color indexed="8"/>
        <rFont val="Times New Roman"/>
        <family val="1"/>
        <charset val="204"/>
      </rPr>
      <t xml:space="preserve">Чистякова Валентина Сергеевна 
</t>
    </r>
    <r>
      <rPr>
        <sz val="8"/>
        <color indexed="8"/>
        <rFont val="Times New Roman"/>
        <family val="1"/>
        <charset val="204"/>
      </rPr>
      <t>i</t>
    </r>
    <r>
      <rPr>
        <b/>
        <sz val="8"/>
        <color indexed="8"/>
        <rFont val="Times New Roman"/>
        <family val="1"/>
        <charset val="204"/>
      </rPr>
      <t xml:space="preserve">linsk2008@yandex.ru
(3-74-46, 3-74-14)
</t>
    </r>
  </si>
  <si>
    <r>
      <t xml:space="preserve">Директор школы 
 </t>
    </r>
    <r>
      <rPr>
        <b/>
        <i/>
        <u/>
        <sz val="8"/>
        <color indexed="8"/>
        <rFont val="Times New Roman"/>
        <family val="1"/>
        <charset val="204"/>
      </rPr>
      <t xml:space="preserve">Лапицкая Ирина Борисовна 
</t>
    </r>
    <r>
      <rPr>
        <b/>
        <sz val="8"/>
        <color indexed="8"/>
        <rFont val="Times New Roman"/>
        <family val="1"/>
        <charset val="204"/>
      </rPr>
      <t xml:space="preserve">31-pansosh@mail.ru
 (3-72-35) </t>
    </r>
  </si>
  <si>
    <r>
      <t xml:space="preserve">Заведующая 
</t>
    </r>
    <r>
      <rPr>
        <b/>
        <i/>
        <u/>
        <sz val="8"/>
        <color indexed="8"/>
        <rFont val="Times New Roman"/>
        <family val="1"/>
        <charset val="204"/>
      </rPr>
      <t xml:space="preserve">Посадскова Наталья Владленовна
</t>
    </r>
    <r>
      <rPr>
        <sz val="8"/>
        <color indexed="8"/>
        <rFont val="Times New Roman"/>
        <family val="1"/>
        <charset val="204"/>
      </rPr>
      <t xml:space="preserve"> </t>
    </r>
    <r>
      <rPr>
        <b/>
        <sz val="8"/>
        <color indexed="8"/>
        <rFont val="Times New Roman"/>
        <family val="1"/>
        <charset val="204"/>
      </rPr>
      <t xml:space="preserve">romashka-1971@list.ru (2-16-29) 
</t>
    </r>
  </si>
  <si>
    <r>
      <t xml:space="preserve">Заведующая
</t>
    </r>
    <r>
      <rPr>
        <b/>
        <i/>
        <u/>
        <sz val="8"/>
        <color indexed="8"/>
        <rFont val="Times New Roman"/>
        <family val="1"/>
        <charset val="204"/>
      </rPr>
      <t xml:space="preserve">Гришина Татьяна Николаевна
</t>
    </r>
    <r>
      <rPr>
        <b/>
        <sz val="8"/>
        <color indexed="8"/>
        <rFont val="Times New Roman"/>
        <family val="1"/>
        <charset val="204"/>
      </rPr>
      <t xml:space="preserve">dsad.ryabinka@yandex.ru
(2-24-16)
</t>
    </r>
  </si>
  <si>
    <r>
      <t xml:space="preserve">Заведующая 
</t>
    </r>
    <r>
      <rPr>
        <b/>
        <u/>
        <sz val="8"/>
        <color indexed="8"/>
        <rFont val="Times New Roman"/>
        <family val="1"/>
        <charset val="204"/>
      </rPr>
      <t>Лопухова Светлана Владимировна</t>
    </r>
    <r>
      <rPr>
        <b/>
        <i/>
        <u/>
        <sz val="8"/>
        <color indexed="8"/>
        <rFont val="Times New Roman"/>
        <family val="1"/>
        <charset val="204"/>
      </rPr>
      <t xml:space="preserve">
</t>
    </r>
    <r>
      <rPr>
        <b/>
        <sz val="8"/>
        <color indexed="8"/>
        <rFont val="Times New Roman"/>
        <family val="1"/>
        <charset val="204"/>
      </rPr>
      <t>mdou3elochka@mail.ru
(2-14-09)</t>
    </r>
  </si>
  <si>
    <r>
      <t xml:space="preserve">Заведующая 
</t>
    </r>
    <r>
      <rPr>
        <b/>
        <i/>
        <u/>
        <sz val="8"/>
        <color indexed="8"/>
        <rFont val="Times New Roman"/>
        <family val="1"/>
        <charset val="204"/>
      </rPr>
      <t xml:space="preserve">Кустова Тамара Александровна </t>
    </r>
    <r>
      <rPr>
        <b/>
        <sz val="8"/>
        <color indexed="8"/>
        <rFont val="Times New Roman"/>
        <family val="1"/>
        <charset val="204"/>
      </rPr>
      <t xml:space="preserve">tamara.kustowa58@yandex.ru 
(5-73-21, 2-27-36)                       
</t>
    </r>
  </si>
  <si>
    <r>
      <t xml:space="preserve">Заведующая 
</t>
    </r>
    <r>
      <rPr>
        <b/>
        <i/>
        <u/>
        <sz val="8"/>
        <color indexed="8"/>
        <rFont val="Times New Roman"/>
        <family val="1"/>
        <charset val="204"/>
      </rPr>
      <t xml:space="preserve">Газина Алла Владимировна </t>
    </r>
    <r>
      <rPr>
        <b/>
        <sz val="8"/>
        <color indexed="8"/>
        <rFont val="Times New Roman"/>
        <family val="1"/>
        <charset val="204"/>
      </rPr>
      <t xml:space="preserve">gazinaav@yandex.ru 
(3-00-28) </t>
    </r>
  </si>
  <si>
    <r>
      <t xml:space="preserve">Заведующая 
</t>
    </r>
    <r>
      <rPr>
        <b/>
        <i/>
        <u/>
        <sz val="8"/>
        <color indexed="8"/>
        <rFont val="Times New Roman"/>
        <family val="1"/>
        <charset val="204"/>
      </rPr>
      <t xml:space="preserve">Олефиренко Ирина Сергеевна </t>
    </r>
    <r>
      <rPr>
        <b/>
        <sz val="8"/>
        <color indexed="8"/>
        <rFont val="Times New Roman"/>
        <family val="1"/>
        <charset val="204"/>
      </rPr>
      <t>bluebird6@yandex.ru
 (5-34-06)</t>
    </r>
  </si>
  <si>
    <r>
      <t xml:space="preserve">Заведующая 
</t>
    </r>
    <r>
      <rPr>
        <b/>
        <i/>
        <u/>
        <sz val="8"/>
        <color indexed="8"/>
        <rFont val="Times New Roman"/>
        <family val="1"/>
        <charset val="204"/>
      </rPr>
      <t xml:space="preserve">Янчук Татьяна Николаевна 
</t>
    </r>
    <r>
      <rPr>
        <b/>
        <sz val="8"/>
        <color indexed="8"/>
        <rFont val="Times New Roman"/>
        <family val="1"/>
        <charset val="204"/>
      </rPr>
      <t>yanchuk.tatiana@yandex.ru
(2-88-53)</t>
    </r>
  </si>
  <si>
    <r>
      <t xml:space="preserve">Заведующия
</t>
    </r>
    <r>
      <rPr>
        <i/>
        <u/>
        <sz val="8"/>
        <color indexed="8"/>
        <rFont val="Times New Roman"/>
        <family val="1"/>
        <charset val="204"/>
      </rPr>
      <t>Сироткина Надежда Викторовна</t>
    </r>
    <r>
      <rPr>
        <sz val="8"/>
        <color indexed="8"/>
        <rFont val="Times New Roman"/>
        <family val="1"/>
        <charset val="204"/>
      </rPr>
      <t xml:space="preserve">
</t>
    </r>
    <r>
      <rPr>
        <b/>
        <sz val="8"/>
        <color indexed="8"/>
        <rFont val="Times New Roman"/>
        <family val="1"/>
        <charset val="204"/>
      </rPr>
      <t>mdouskazka00@mail.ru                                     (2-32-27)</t>
    </r>
  </si>
  <si>
    <r>
      <t xml:space="preserve">Заведующая 
</t>
    </r>
    <r>
      <rPr>
        <b/>
        <i/>
        <u/>
        <sz val="8"/>
        <color indexed="8"/>
        <rFont val="Times New Roman"/>
        <family val="1"/>
        <charset val="204"/>
      </rPr>
      <t xml:space="preserve">Алексеева Зоя Андреевна </t>
    </r>
    <r>
      <rPr>
        <b/>
        <sz val="8"/>
        <color indexed="8"/>
        <rFont val="Times New Roman"/>
        <family val="1"/>
        <charset val="204"/>
      </rPr>
      <t xml:space="preserve">horohorina.n@yandex.ru
 (5-86-96) </t>
    </r>
  </si>
  <si>
    <r>
      <t xml:space="preserve">Заведующая
</t>
    </r>
    <r>
      <rPr>
        <b/>
        <i/>
        <u/>
        <sz val="8"/>
        <color indexed="8"/>
        <rFont val="Times New Roman"/>
        <family val="1"/>
        <charset val="204"/>
      </rPr>
      <t xml:space="preserve">Сельченкова Нина Ивановна </t>
    </r>
    <r>
      <rPr>
        <sz val="8"/>
        <color indexed="8"/>
        <rFont val="Times New Roman"/>
        <family val="1"/>
        <charset val="204"/>
      </rPr>
      <t xml:space="preserve"> </t>
    </r>
    <r>
      <rPr>
        <b/>
        <sz val="8"/>
        <color indexed="8"/>
        <rFont val="Times New Roman"/>
        <family val="1"/>
        <charset val="204"/>
      </rPr>
      <t>mdou.svt@mail.ru 
 (3-37-44)</t>
    </r>
  </si>
  <si>
    <r>
      <t xml:space="preserve">Заведующая 
</t>
    </r>
    <r>
      <rPr>
        <b/>
        <i/>
        <u/>
        <sz val="8"/>
        <color indexed="8"/>
        <rFont val="Times New Roman"/>
        <family val="1"/>
        <charset val="204"/>
      </rPr>
      <t xml:space="preserve">Канепена
 Валентина Дмитриевна </t>
    </r>
    <r>
      <rPr>
        <b/>
        <sz val="8"/>
        <color indexed="8"/>
        <rFont val="Times New Roman"/>
        <family val="1"/>
        <charset val="204"/>
      </rPr>
      <t xml:space="preserve">vkanepena@yandex.ru
(3-55-99)
</t>
    </r>
  </si>
  <si>
    <r>
      <t xml:space="preserve">Заведующая 
</t>
    </r>
    <r>
      <rPr>
        <b/>
        <i/>
        <u/>
        <sz val="8"/>
        <color indexed="8"/>
        <rFont val="Times New Roman"/>
        <family val="1"/>
        <charset val="204"/>
      </rPr>
      <t xml:space="preserve">Зайцева Елена Алексеевна 
</t>
    </r>
    <r>
      <rPr>
        <b/>
        <sz val="8"/>
        <color indexed="8"/>
        <rFont val="Times New Roman"/>
        <family val="1"/>
        <charset val="204"/>
      </rPr>
      <t xml:space="preserve">rosinka.2011@mail.ru 
(2-73-34)                                      
</t>
    </r>
  </si>
  <si>
    <r>
      <t xml:space="preserve">Директор 
</t>
    </r>
    <r>
      <rPr>
        <b/>
        <u/>
        <sz val="8"/>
        <color indexed="8"/>
        <rFont val="Times New Roman"/>
        <family val="1"/>
        <charset val="204"/>
      </rPr>
      <t>Кузьмина Инна Александровна</t>
    </r>
    <r>
      <rPr>
        <b/>
        <i/>
        <u/>
        <sz val="8"/>
        <color indexed="8"/>
        <rFont val="Times New Roman"/>
        <family val="1"/>
        <charset val="204"/>
      </rPr>
      <t xml:space="preserve">
</t>
    </r>
    <r>
      <rPr>
        <b/>
        <sz val="8"/>
        <color indexed="8"/>
        <rFont val="Times New Roman"/>
        <family val="1"/>
        <charset val="204"/>
      </rPr>
      <t xml:space="preserve">moudodcvr@rambler.ru
 (2-16-41,2-27-99)
</t>
    </r>
  </si>
  <si>
    <r>
      <t xml:space="preserve">Директор 
</t>
    </r>
    <r>
      <rPr>
        <b/>
        <i/>
        <u/>
        <sz val="8"/>
        <color indexed="8"/>
        <rFont val="Times New Roman"/>
        <family val="1"/>
        <charset val="204"/>
      </rPr>
      <t xml:space="preserve">Давыдова Наталья Михайловна </t>
    </r>
    <r>
      <rPr>
        <b/>
        <sz val="8"/>
        <color indexed="8"/>
        <rFont val="Times New Roman"/>
        <family val="1"/>
        <charset val="204"/>
      </rPr>
      <t xml:space="preserve">
metodistmal@kaluga.ru    
  (2-34-24)                                            </t>
    </r>
  </si>
  <si>
    <r>
      <t xml:space="preserve">Директор 
</t>
    </r>
    <r>
      <rPr>
        <b/>
        <i/>
        <u/>
        <sz val="8"/>
        <color indexed="8"/>
        <rFont val="Times New Roman"/>
        <family val="1"/>
        <charset val="204"/>
      </rPr>
      <t xml:space="preserve">Овсянникова 
Рита Васильевна
</t>
    </r>
    <r>
      <rPr>
        <b/>
        <sz val="8"/>
        <color indexed="8"/>
        <rFont val="Times New Roman"/>
        <family val="1"/>
        <charset val="204"/>
      </rPr>
      <t xml:space="preserve">rdkmal@mail.ru
(2-28-76; 2-03-78)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</si>
</sst>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1" formatCode="_-* #,##0.00\ _₽_-;\-* #,##0.00\ _₽_-;_-* &quot;-&quot;??\ _₽_-;_-@_-"/>
    <numFmt numFmtId="179" formatCode="_-* #,##0.00_р_._-;\-* #,##0.00_р_._-;_-* &quot;-&quot;??_р_._-;_-@_-"/>
    <numFmt numFmtId="193" formatCode="_(* #,##0.00_);_(* \(#,##0.00\);_(* &quot;-&quot;??_);_(@_)"/>
    <numFmt numFmtId="200" formatCode="0;[Red]\-0"/>
    <numFmt numFmtId="205" formatCode="_(* #,##0_);_(* \(#,##0\);_(* &quot;-&quot;??_);_(@_)"/>
    <numFmt numFmtId="208" formatCode="0.00;[Red]0.00"/>
    <numFmt numFmtId="212" formatCode="#,##0.00\ _₽"/>
    <numFmt numFmtId="213" formatCode="00000000000"/>
  </numFmts>
  <fonts count="44" x14ac:knownFonts="1">
    <font>
      <sz val="10"/>
      <name val="Arial"/>
    </font>
    <font>
      <sz val="10"/>
      <name val="Arial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b/>
      <sz val="8"/>
      <color indexed="8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u/>
      <sz val="8"/>
      <color indexed="12"/>
      <name val="Arial"/>
      <family val="2"/>
      <charset val="204"/>
    </font>
    <font>
      <b/>
      <i/>
      <u/>
      <sz val="8"/>
      <color indexed="8"/>
      <name val="Times New Roman"/>
      <family val="1"/>
      <charset val="204"/>
    </font>
    <font>
      <b/>
      <i/>
      <u/>
      <sz val="8"/>
      <name val="Times New Roman"/>
      <family val="1"/>
      <charset val="204"/>
    </font>
    <font>
      <i/>
      <u/>
      <sz val="8"/>
      <color indexed="8"/>
      <name val="Times New Roman"/>
      <family val="1"/>
      <charset val="204"/>
    </font>
    <font>
      <sz val="7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7.5"/>
      <name val="Times New Roman"/>
      <family val="1"/>
      <charset val="204"/>
    </font>
    <font>
      <i/>
      <sz val="8"/>
      <name val="Times New Roman"/>
      <family val="1"/>
      <charset val="204"/>
    </font>
    <font>
      <b/>
      <u/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8"/>
      <color indexed="12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5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Arial"/>
      <family val="2"/>
      <charset val="204"/>
    </font>
    <font>
      <u/>
      <sz val="8"/>
      <color indexed="8"/>
      <name val="Times New Roman"/>
      <family val="1"/>
      <charset val="204"/>
    </font>
    <font>
      <u val="singleAccounting"/>
      <sz val="8"/>
      <color indexed="8"/>
      <name val="Times New Roman"/>
      <family val="1"/>
      <charset val="204"/>
    </font>
    <font>
      <sz val="7"/>
      <name val="Arial"/>
      <family val="2"/>
      <charset val="204"/>
    </font>
    <font>
      <sz val="8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7.5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4"/>
      </left>
      <right style="thin">
        <color indexed="64"/>
      </right>
      <top style="thin">
        <color indexed="6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6" fillId="2" borderId="1" applyNumberFormat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193" fontId="1" fillId="0" borderId="0" applyFont="0" applyFill="0" applyBorder="0" applyAlignment="0" applyProtection="0"/>
  </cellStyleXfs>
  <cellXfs count="269">
    <xf numFmtId="0" fontId="0" fillId="0" borderId="0" xfId="0"/>
    <xf numFmtId="193" fontId="0" fillId="0" borderId="0" xfId="6" applyFont="1"/>
    <xf numFmtId="0" fontId="4" fillId="0" borderId="3" xfId="1" applyFont="1" applyFill="1" applyBorder="1" applyAlignment="1">
      <alignment horizontal="center" vertical="center" wrapText="1"/>
    </xf>
    <xf numFmtId="179" fontId="0" fillId="0" borderId="0" xfId="0" applyNumberFormat="1"/>
    <xf numFmtId="4" fontId="3" fillId="0" borderId="3" xfId="6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0" fillId="0" borderId="0" xfId="0" applyFill="1"/>
    <xf numFmtId="3" fontId="3" fillId="0" borderId="3" xfId="0" applyNumberFormat="1" applyFont="1" applyFill="1" applyBorder="1" applyAlignment="1">
      <alignment horizontal="center" vertical="center" wrapText="1"/>
    </xf>
    <xf numFmtId="193" fontId="3" fillId="0" borderId="3" xfId="6" applyFont="1" applyFill="1" applyBorder="1" applyAlignment="1">
      <alignment horizontal="right" vertical="center"/>
    </xf>
    <xf numFmtId="0" fontId="0" fillId="0" borderId="3" xfId="0" applyFill="1" applyBorder="1"/>
    <xf numFmtId="0" fontId="3" fillId="0" borderId="3" xfId="0" applyFont="1" applyFill="1" applyBorder="1" applyAlignment="1">
      <alignment horizontal="right" vertical="center"/>
    </xf>
    <xf numFmtId="4" fontId="3" fillId="0" borderId="3" xfId="0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vertical="center"/>
    </xf>
    <xf numFmtId="193" fontId="3" fillId="0" borderId="3" xfId="6" applyFont="1" applyFill="1" applyBorder="1" applyAlignment="1">
      <alignment horizontal="center" vertical="center"/>
    </xf>
    <xf numFmtId="193" fontId="3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22" fontId="3" fillId="0" borderId="3" xfId="0" applyNumberFormat="1" applyFont="1" applyFill="1" applyBorder="1" applyAlignment="1">
      <alignment horizontal="center" vertical="center"/>
    </xf>
    <xf numFmtId="4" fontId="9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0" fontId="36" fillId="0" borderId="3" xfId="0" applyFont="1" applyFill="1" applyBorder="1" applyAlignment="1">
      <alignment horizontal="center" vertical="center"/>
    </xf>
    <xf numFmtId="193" fontId="9" fillId="0" borderId="3" xfId="6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/>
    </xf>
    <xf numFmtId="2" fontId="3" fillId="0" borderId="3" xfId="6" applyNumberFormat="1" applyFont="1" applyFill="1" applyBorder="1" applyAlignment="1">
      <alignment horizontal="center" vertical="center"/>
    </xf>
    <xf numFmtId="193" fontId="3" fillId="0" borderId="3" xfId="6" applyNumberFormat="1" applyFont="1" applyFill="1" applyBorder="1" applyAlignment="1">
      <alignment horizontal="center" vertical="center"/>
    </xf>
    <xf numFmtId="179" fontId="3" fillId="0" borderId="3" xfId="6" applyNumberFormat="1" applyFont="1" applyFill="1" applyBorder="1" applyAlignment="1">
      <alignment horizontal="center" vertical="center"/>
    </xf>
    <xf numFmtId="0" fontId="0" fillId="0" borderId="0" xfId="0" applyFill="1" applyBorder="1"/>
    <xf numFmtId="179" fontId="3" fillId="0" borderId="3" xfId="0" applyNumberFormat="1" applyFont="1" applyFill="1" applyBorder="1" applyAlignment="1">
      <alignment horizontal="center" vertical="center"/>
    </xf>
    <xf numFmtId="0" fontId="25" fillId="0" borderId="3" xfId="2" applyFont="1" applyFill="1" applyBorder="1" applyAlignment="1" applyProtection="1">
      <alignment horizontal="center" vertical="center" wrapText="1"/>
    </xf>
    <xf numFmtId="3" fontId="3" fillId="0" borderId="3" xfId="0" applyNumberFormat="1" applyFont="1" applyFill="1" applyBorder="1" applyAlignment="1">
      <alignment horizont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3" fontId="3" fillId="0" borderId="3" xfId="0" applyNumberFormat="1" applyFont="1" applyFill="1" applyBorder="1" applyAlignment="1">
      <alignment horizontal="center" vertical="top" wrapText="1"/>
    </xf>
    <xf numFmtId="193" fontId="3" fillId="0" borderId="3" xfId="6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/>
    </xf>
    <xf numFmtId="0" fontId="37" fillId="0" borderId="3" xfId="0" applyNumberFormat="1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 wrapText="1"/>
    </xf>
    <xf numFmtId="193" fontId="37" fillId="0" borderId="3" xfId="6" applyFont="1" applyFill="1" applyBorder="1" applyAlignment="1">
      <alignment horizontal="center" vertical="center"/>
    </xf>
    <xf numFmtId="193" fontId="0" fillId="0" borderId="0" xfId="0" applyNumberFormat="1" applyFill="1"/>
    <xf numFmtId="193" fontId="29" fillId="0" borderId="0" xfId="6" applyFont="1" applyFill="1"/>
    <xf numFmtId="179" fontId="0" fillId="0" borderId="0" xfId="0" applyNumberFormat="1" applyFill="1"/>
    <xf numFmtId="4" fontId="3" fillId="0" borderId="3" xfId="0" applyNumberFormat="1" applyFont="1" applyFill="1" applyBorder="1" applyAlignment="1">
      <alignment horizontal="center" vertical="center" wrapText="1"/>
    </xf>
    <xf numFmtId="193" fontId="0" fillId="0" borderId="0" xfId="6" applyFont="1" applyFill="1"/>
    <xf numFmtId="193" fontId="1" fillId="0" borderId="0" xfId="6" applyFill="1"/>
    <xf numFmtId="193" fontId="4" fillId="0" borderId="3" xfId="0" applyNumberFormat="1" applyFont="1" applyFill="1" applyBorder="1" applyAlignment="1">
      <alignment horizontal="center" vertical="center"/>
    </xf>
    <xf numFmtId="0" fontId="36" fillId="0" borderId="3" xfId="0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 wrapText="1"/>
    </xf>
    <xf numFmtId="0" fontId="3" fillId="0" borderId="3" xfId="4" applyNumberFormat="1" applyFont="1" applyFill="1" applyBorder="1" applyAlignment="1">
      <alignment horizontal="center" vertical="center" wrapText="1"/>
    </xf>
    <xf numFmtId="4" fontId="3" fillId="0" borderId="3" xfId="4" applyNumberFormat="1" applyFont="1" applyFill="1" applyBorder="1" applyAlignment="1">
      <alignment horizontal="center" vertical="center"/>
    </xf>
    <xf numFmtId="193" fontId="3" fillId="0" borderId="3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193" fontId="0" fillId="0" borderId="0" xfId="6" applyFont="1" applyFill="1" applyAlignment="1">
      <alignment vertical="center"/>
    </xf>
    <xf numFmtId="193" fontId="11" fillId="0" borderId="4" xfId="0" applyNumberFormat="1" applyFont="1" applyFill="1" applyBorder="1" applyAlignment="1">
      <alignment vertical="center"/>
    </xf>
    <xf numFmtId="0" fontId="28" fillId="0" borderId="3" xfId="0" applyFont="1" applyFill="1" applyBorder="1"/>
    <xf numFmtId="0" fontId="28" fillId="0" borderId="0" xfId="0" applyFont="1" applyFill="1"/>
    <xf numFmtId="193" fontId="4" fillId="0" borderId="3" xfId="6" applyFont="1" applyFill="1" applyBorder="1" applyAlignment="1">
      <alignment horizontal="center" vertical="center"/>
    </xf>
    <xf numFmtId="0" fontId="3" fillId="0" borderId="3" xfId="0" applyFont="1" applyFill="1" applyBorder="1" applyAlignment="1">
      <alignment wrapText="1"/>
    </xf>
    <xf numFmtId="0" fontId="28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79" fontId="4" fillId="0" borderId="3" xfId="0" applyNumberFormat="1" applyFont="1" applyFill="1" applyBorder="1" applyAlignment="1">
      <alignment horizontal="center" vertical="center"/>
    </xf>
    <xf numFmtId="171" fontId="4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193" fontId="9" fillId="0" borderId="3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/>
    </xf>
    <xf numFmtId="0" fontId="38" fillId="0" borderId="0" xfId="0" applyFont="1" applyFill="1"/>
    <xf numFmtId="205" fontId="3" fillId="0" borderId="3" xfId="6" applyNumberFormat="1" applyFont="1" applyFill="1" applyBorder="1" applyAlignment="1">
      <alignment horizontal="center" vertical="center"/>
    </xf>
    <xf numFmtId="0" fontId="39" fillId="0" borderId="3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93" fontId="3" fillId="0" borderId="6" xfId="6" applyFont="1" applyFill="1" applyBorder="1" applyAlignment="1">
      <alignment horizontal="center" vertical="center"/>
    </xf>
    <xf numFmtId="4" fontId="9" fillId="0" borderId="3" xfId="0" applyNumberFormat="1" applyFont="1" applyFill="1" applyBorder="1" applyAlignment="1">
      <alignment horizontal="center" vertical="center"/>
    </xf>
    <xf numFmtId="0" fontId="17" fillId="0" borderId="0" xfId="0" applyFont="1" applyFill="1"/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/>
    </xf>
    <xf numFmtId="0" fontId="0" fillId="0" borderId="0" xfId="0" applyFill="1" applyAlignment="1"/>
    <xf numFmtId="0" fontId="0" fillId="0" borderId="0" xfId="0" applyFill="1" applyBorder="1" applyAlignment="1"/>
    <xf numFmtId="193" fontId="32" fillId="0" borderId="0" xfId="6" applyFont="1" applyFill="1" applyBorder="1" applyAlignment="1">
      <alignment horizontal="center"/>
    </xf>
    <xf numFmtId="0" fontId="0" fillId="0" borderId="8" xfId="0" applyFill="1" applyBorder="1" applyAlignment="1"/>
    <xf numFmtId="0" fontId="3" fillId="0" borderId="0" xfId="0" applyFont="1" applyFill="1" applyBorder="1" applyAlignment="1">
      <alignment horizontal="center" vertical="center" wrapText="1"/>
    </xf>
    <xf numFmtId="193" fontId="0" fillId="0" borderId="0" xfId="6" applyFont="1" applyFill="1" applyBorder="1" applyAlignment="1">
      <alignment horizontal="center"/>
    </xf>
    <xf numFmtId="193" fontId="3" fillId="0" borderId="6" xfId="6" applyFont="1" applyFill="1" applyBorder="1" applyAlignment="1">
      <alignment horizontal="right" vertical="center"/>
    </xf>
    <xf numFmtId="0" fontId="0" fillId="0" borderId="6" xfId="0" applyFill="1" applyBorder="1"/>
    <xf numFmtId="0" fontId="0" fillId="0" borderId="9" xfId="0" applyFill="1" applyBorder="1"/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9" fontId="4" fillId="0" borderId="0" xfId="0" applyNumberFormat="1" applyFont="1" applyFill="1" applyAlignment="1">
      <alignment horizontal="center" vertical="center"/>
    </xf>
    <xf numFmtId="4" fontId="3" fillId="0" borderId="0" xfId="0" applyNumberFormat="1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/>
    </xf>
    <xf numFmtId="205" fontId="3" fillId="0" borderId="3" xfId="6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79" fontId="16" fillId="0" borderId="0" xfId="0" applyNumberFormat="1" applyFont="1" applyFill="1" applyBorder="1" applyAlignment="1">
      <alignment horizontal="center" vertical="center"/>
    </xf>
    <xf numFmtId="193" fontId="4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49" fontId="3" fillId="0" borderId="3" xfId="6" applyNumberFormat="1" applyFont="1" applyFill="1" applyBorder="1" applyAlignment="1">
      <alignment horizontal="center" vertical="center"/>
    </xf>
    <xf numFmtId="3" fontId="31" fillId="0" borderId="3" xfId="0" applyNumberFormat="1" applyFont="1" applyFill="1" applyBorder="1" applyAlignment="1">
      <alignment horizontal="center" vertical="center" wrapText="1"/>
    </xf>
    <xf numFmtId="193" fontId="37" fillId="0" borderId="3" xfId="6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11" fillId="0" borderId="0" xfId="0" applyFont="1" applyFill="1"/>
    <xf numFmtId="0" fontId="3" fillId="0" borderId="5" xfId="0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193" fontId="3" fillId="0" borderId="5" xfId="6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4" fontId="9" fillId="0" borderId="6" xfId="0" applyNumberFormat="1" applyFont="1" applyFill="1" applyBorder="1" applyAlignment="1">
      <alignment horizontal="center" vertical="center" wrapText="1"/>
    </xf>
    <xf numFmtId="4" fontId="9" fillId="0" borderId="3" xfId="6" applyNumberFormat="1" applyFont="1" applyFill="1" applyBorder="1" applyAlignment="1">
      <alignment horizontal="center" vertical="center" wrapText="1"/>
    </xf>
    <xf numFmtId="200" fontId="3" fillId="0" borderId="3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4" fontId="3" fillId="0" borderId="3" xfId="6" applyNumberFormat="1" applyFont="1" applyFill="1" applyBorder="1" applyAlignment="1">
      <alignment horizontal="center" vertical="center" wrapText="1"/>
    </xf>
    <xf numFmtId="4" fontId="37" fillId="0" borderId="3" xfId="6" applyNumberFormat="1" applyFont="1" applyFill="1" applyBorder="1" applyAlignment="1">
      <alignment horizontal="center" vertical="center"/>
    </xf>
    <xf numFmtId="0" fontId="40" fillId="0" borderId="0" xfId="0" applyFont="1" applyFill="1"/>
    <xf numFmtId="0" fontId="3" fillId="0" borderId="3" xfId="0" applyFont="1" applyFill="1" applyBorder="1" applyAlignment="1">
      <alignment horizontal="center" vertical="top" wrapText="1"/>
    </xf>
    <xf numFmtId="193" fontId="27" fillId="0" borderId="0" xfId="6" applyFont="1" applyFill="1"/>
    <xf numFmtId="0" fontId="8" fillId="0" borderId="3" xfId="0" applyFont="1" applyFill="1" applyBorder="1" applyAlignment="1">
      <alignment horizontal="center" vertical="center"/>
    </xf>
    <xf numFmtId="179" fontId="11" fillId="0" borderId="0" xfId="0" applyNumberFormat="1" applyFont="1" applyFill="1"/>
    <xf numFmtId="4" fontId="37" fillId="0" borderId="3" xfId="0" applyNumberFormat="1" applyFont="1" applyFill="1" applyBorder="1" applyAlignment="1">
      <alignment horizontal="center" vertical="center"/>
    </xf>
    <xf numFmtId="3" fontId="9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28" fillId="0" borderId="0" xfId="0" applyFont="1" applyFill="1" applyAlignment="1">
      <alignment vertical="center"/>
    </xf>
    <xf numFmtId="0" fontId="35" fillId="0" borderId="3" xfId="0" applyFont="1" applyFill="1" applyBorder="1" applyAlignment="1">
      <alignment wrapText="1"/>
    </xf>
    <xf numFmtId="0" fontId="17" fillId="0" borderId="3" xfId="0" applyFont="1" applyFill="1" applyBorder="1"/>
    <xf numFmtId="193" fontId="4" fillId="0" borderId="3" xfId="6" applyFont="1" applyFill="1" applyBorder="1" applyAlignment="1">
      <alignment horizontal="right" vertical="center"/>
    </xf>
    <xf numFmtId="4" fontId="3" fillId="0" borderId="5" xfId="6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/>
    </xf>
    <xf numFmtId="4" fontId="3" fillId="0" borderId="11" xfId="6" applyNumberFormat="1" applyFont="1" applyFill="1" applyBorder="1" applyAlignment="1">
      <alignment horizontal="center" vertical="center"/>
    </xf>
    <xf numFmtId="4" fontId="3" fillId="0" borderId="6" xfId="6" applyNumberFormat="1" applyFont="1" applyFill="1" applyBorder="1" applyAlignment="1">
      <alignment horizontal="center" vertical="center"/>
    </xf>
    <xf numFmtId="193" fontId="3" fillId="0" borderId="5" xfId="6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0" fillId="0" borderId="7" xfId="0" applyFill="1" applyBorder="1"/>
    <xf numFmtId="171" fontId="3" fillId="0" borderId="3" xfId="6" applyNumberFormat="1" applyFont="1" applyFill="1" applyBorder="1" applyAlignment="1">
      <alignment horizontal="center" vertical="center"/>
    </xf>
    <xf numFmtId="2" fontId="3" fillId="0" borderId="3" xfId="6" applyNumberFormat="1" applyFont="1" applyFill="1" applyBorder="1" applyAlignment="1">
      <alignment horizontal="center" vertical="center" wrapText="1"/>
    </xf>
    <xf numFmtId="208" fontId="3" fillId="0" borderId="3" xfId="0" applyNumberFormat="1" applyFont="1" applyFill="1" applyBorder="1" applyAlignment="1">
      <alignment horizontal="center" vertical="center"/>
    </xf>
    <xf numFmtId="208" fontId="3" fillId="0" borderId="3" xfId="0" applyNumberFormat="1" applyFont="1" applyFill="1" applyBorder="1" applyAlignment="1">
      <alignment horizontal="center" vertical="center" wrapText="1"/>
    </xf>
    <xf numFmtId="14" fontId="37" fillId="0" borderId="3" xfId="0" applyNumberFormat="1" applyFont="1" applyFill="1" applyBorder="1" applyAlignment="1">
      <alignment horizontal="center" vertical="center" wrapText="1"/>
    </xf>
    <xf numFmtId="2" fontId="37" fillId="0" borderId="3" xfId="6" applyNumberFormat="1" applyFont="1" applyFill="1" applyBorder="1" applyAlignment="1">
      <alignment horizontal="center" vertical="center"/>
    </xf>
    <xf numFmtId="0" fontId="3" fillId="0" borderId="3" xfId="6" applyNumberFormat="1" applyFont="1" applyFill="1" applyBorder="1" applyAlignment="1">
      <alignment horizontal="center" vertical="center"/>
    </xf>
    <xf numFmtId="0" fontId="3" fillId="0" borderId="3" xfId="5" applyNumberFormat="1" applyFont="1" applyFill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/>
    </xf>
    <xf numFmtId="17" fontId="37" fillId="0" borderId="3" xfId="0" applyNumberFormat="1" applyFont="1" applyFill="1" applyBorder="1" applyAlignment="1">
      <alignment horizontal="center" vertical="center"/>
    </xf>
    <xf numFmtId="4" fontId="37" fillId="0" borderId="3" xfId="0" applyNumberFormat="1" applyFont="1" applyFill="1" applyBorder="1" applyAlignment="1">
      <alignment horizontal="center" vertical="center" wrapText="1"/>
    </xf>
    <xf numFmtId="0" fontId="41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14" fontId="9" fillId="0" borderId="3" xfId="0" applyNumberFormat="1" applyFont="1" applyFill="1" applyBorder="1" applyAlignment="1">
      <alignment horizontal="center" vertical="center"/>
    </xf>
    <xf numFmtId="2" fontId="37" fillId="0" borderId="3" xfId="0" applyNumberFormat="1" applyFont="1" applyFill="1" applyBorder="1" applyAlignment="1">
      <alignment horizontal="center" vertical="center"/>
    </xf>
    <xf numFmtId="0" fontId="10" fillId="0" borderId="14" xfId="5" applyNumberFormat="1" applyFont="1" applyFill="1" applyBorder="1" applyAlignment="1">
      <alignment vertical="top" wrapText="1"/>
    </xf>
    <xf numFmtId="49" fontId="3" fillId="0" borderId="3" xfId="0" applyNumberFormat="1" applyFont="1" applyFill="1" applyBorder="1" applyAlignment="1">
      <alignment wrapText="1"/>
    </xf>
    <xf numFmtId="40" fontId="10" fillId="0" borderId="14" xfId="5" applyNumberFormat="1" applyFont="1" applyFill="1" applyBorder="1" applyAlignment="1">
      <alignment horizontal="center" vertical="center"/>
    </xf>
    <xf numFmtId="0" fontId="10" fillId="0" borderId="15" xfId="5" applyNumberFormat="1" applyFont="1" applyFill="1" applyBorder="1" applyAlignment="1">
      <alignment vertical="top" wrapText="1"/>
    </xf>
    <xf numFmtId="40" fontId="10" fillId="0" borderId="16" xfId="5" applyNumberFormat="1" applyFont="1" applyFill="1" applyBorder="1" applyAlignment="1">
      <alignment horizontal="center" vertical="center"/>
    </xf>
    <xf numFmtId="0" fontId="3" fillId="0" borderId="3" xfId="5" applyNumberFormat="1" applyFont="1" applyFill="1" applyBorder="1" applyAlignment="1">
      <alignment horizontal="center" vertical="top" wrapText="1"/>
    </xf>
    <xf numFmtId="49" fontId="3" fillId="0" borderId="3" xfId="0" applyNumberFormat="1" applyFont="1" applyFill="1" applyBorder="1" applyAlignment="1">
      <alignment horizontal="center" wrapText="1"/>
    </xf>
    <xf numFmtId="40" fontId="3" fillId="0" borderId="0" xfId="5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left" vertical="center" wrapText="1"/>
    </xf>
    <xf numFmtId="179" fontId="3" fillId="0" borderId="3" xfId="6" applyNumberFormat="1" applyFont="1" applyFill="1" applyBorder="1" applyAlignment="1">
      <alignment horizontal="center" vertical="center" wrapText="1"/>
    </xf>
    <xf numFmtId="0" fontId="2" fillId="0" borderId="2" xfId="3" applyNumberFormat="1" applyFont="1" applyFill="1" applyBorder="1" applyAlignment="1">
      <alignment horizontal="center" vertical="center" wrapText="1"/>
    </xf>
    <xf numFmtId="179" fontId="2" fillId="0" borderId="2" xfId="3" applyNumberFormat="1" applyFont="1" applyFill="1" applyBorder="1" applyAlignment="1">
      <alignment horizontal="center" vertical="center"/>
    </xf>
    <xf numFmtId="0" fontId="42" fillId="0" borderId="3" xfId="0" applyFont="1" applyFill="1" applyBorder="1" applyAlignment="1">
      <alignment wrapText="1"/>
    </xf>
    <xf numFmtId="212" fontId="3" fillId="0" borderId="3" xfId="0" applyNumberFormat="1" applyFont="1" applyFill="1" applyBorder="1" applyAlignment="1">
      <alignment horizontal="center" vertical="center"/>
    </xf>
    <xf numFmtId="2" fontId="3" fillId="0" borderId="3" xfId="0" applyNumberFormat="1" applyFont="1" applyFill="1" applyBorder="1" applyAlignment="1">
      <alignment wrapText="1"/>
    </xf>
    <xf numFmtId="0" fontId="3" fillId="0" borderId="6" xfId="0" applyFont="1" applyFill="1" applyBorder="1" applyAlignment="1">
      <alignment vertical="center" wrapText="1"/>
    </xf>
    <xf numFmtId="0" fontId="3" fillId="0" borderId="3" xfId="0" applyFont="1" applyFill="1" applyBorder="1"/>
    <xf numFmtId="213" fontId="3" fillId="0" borderId="3" xfId="5" applyNumberFormat="1" applyFont="1" applyFill="1" applyBorder="1" applyAlignment="1">
      <alignment horizontal="center" vertical="center" wrapText="1"/>
    </xf>
    <xf numFmtId="0" fontId="42" fillId="0" borderId="3" xfId="0" applyFont="1" applyFill="1" applyBorder="1" applyAlignment="1">
      <alignment horizontal="center" vertical="center" wrapText="1"/>
    </xf>
    <xf numFmtId="2" fontId="42" fillId="0" borderId="3" xfId="0" applyNumberFormat="1" applyFont="1" applyFill="1" applyBorder="1" applyAlignment="1">
      <alignment horizontal="center" vertical="center" wrapText="1"/>
    </xf>
    <xf numFmtId="4" fontId="42" fillId="0" borderId="3" xfId="0" applyNumberFormat="1" applyFont="1" applyFill="1" applyBorder="1" applyAlignment="1">
      <alignment horizontal="center" vertical="center" wrapText="1"/>
    </xf>
    <xf numFmtId="0" fontId="37" fillId="0" borderId="10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/>
    </xf>
    <xf numFmtId="0" fontId="37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2" fontId="3" fillId="0" borderId="6" xfId="6" applyNumberFormat="1" applyFont="1" applyFill="1" applyBorder="1" applyAlignment="1">
      <alignment horizontal="center" vertical="center"/>
    </xf>
    <xf numFmtId="2" fontId="2" fillId="0" borderId="1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93" fontId="3" fillId="0" borderId="3" xfId="6" applyFont="1" applyFill="1" applyBorder="1" applyAlignment="1">
      <alignment vertical="center" wrapText="1"/>
    </xf>
    <xf numFmtId="200" fontId="37" fillId="0" borderId="3" xfId="0" applyNumberFormat="1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wrapText="1"/>
    </xf>
    <xf numFmtId="0" fontId="3" fillId="0" borderId="10" xfId="0" applyFont="1" applyFill="1" applyBorder="1" applyAlignment="1">
      <alignment horizontal="center"/>
    </xf>
    <xf numFmtId="193" fontId="43" fillId="0" borderId="3" xfId="6" applyFont="1" applyFill="1" applyBorder="1" applyAlignment="1">
      <alignment horizontal="center" vertical="center"/>
    </xf>
    <xf numFmtId="4" fontId="43" fillId="0" borderId="3" xfId="6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3" fillId="0" borderId="3" xfId="0" applyFont="1" applyFill="1" applyBorder="1" applyAlignment="1">
      <alignment horizontal="center" vertical="center" wrapText="1"/>
    </xf>
    <xf numFmtId="200" fontId="4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6" fontId="3" fillId="0" borderId="3" xfId="0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205" fontId="9" fillId="0" borderId="3" xfId="6" applyNumberFormat="1" applyFont="1" applyFill="1" applyBorder="1" applyAlignment="1">
      <alignment vertical="center" wrapText="1"/>
    </xf>
    <xf numFmtId="14" fontId="9" fillId="0" borderId="3" xfId="0" applyNumberFormat="1" applyFont="1" applyFill="1" applyBorder="1" applyAlignment="1">
      <alignment horizontal="center" vertical="center" wrapText="1"/>
    </xf>
    <xf numFmtId="2" fontId="9" fillId="0" borderId="3" xfId="6" applyNumberFormat="1" applyFont="1" applyFill="1" applyBorder="1" applyAlignment="1">
      <alignment horizontal="center" vertical="center" wrapText="1"/>
    </xf>
    <xf numFmtId="16" fontId="9" fillId="0" borderId="3" xfId="0" applyNumberFormat="1" applyFont="1" applyFill="1" applyBorder="1" applyAlignment="1">
      <alignment horizontal="center" vertical="center" wrapText="1"/>
    </xf>
    <xf numFmtId="16" fontId="9" fillId="0" borderId="3" xfId="0" applyNumberFormat="1" applyFont="1" applyFill="1" applyBorder="1" applyAlignment="1">
      <alignment horizontal="center" vertical="center"/>
    </xf>
    <xf numFmtId="17" fontId="9" fillId="0" borderId="3" xfId="0" applyNumberFormat="1" applyFont="1" applyFill="1" applyBorder="1" applyAlignment="1">
      <alignment horizontal="center" vertical="center" wrapText="1"/>
    </xf>
    <xf numFmtId="2" fontId="9" fillId="0" borderId="3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 wrapText="1"/>
    </xf>
    <xf numFmtId="4" fontId="9" fillId="0" borderId="13" xfId="0" applyNumberFormat="1" applyFont="1" applyFill="1" applyBorder="1" applyAlignment="1">
      <alignment horizontal="center" vertical="center" wrapText="1"/>
    </xf>
    <xf numFmtId="4" fontId="9" fillId="0" borderId="6" xfId="0" applyNumberFormat="1" applyFont="1" applyFill="1" applyBorder="1" applyAlignment="1">
      <alignment horizontal="center" vertical="center" wrapText="1"/>
    </xf>
    <xf numFmtId="4" fontId="9" fillId="0" borderId="5" xfId="6" applyNumberFormat="1" applyFont="1" applyFill="1" applyBorder="1" applyAlignment="1">
      <alignment horizontal="center" vertical="center" wrapText="1"/>
    </xf>
    <xf numFmtId="4" fontId="9" fillId="0" borderId="13" xfId="6" applyNumberFormat="1" applyFont="1" applyFill="1" applyBorder="1" applyAlignment="1">
      <alignment horizontal="center" vertical="center" wrapText="1"/>
    </xf>
    <xf numFmtId="4" fontId="9" fillId="0" borderId="6" xfId="6" applyNumberFormat="1" applyFont="1" applyFill="1" applyBorder="1" applyAlignment="1">
      <alignment horizontal="center" vertical="center" wrapText="1"/>
    </xf>
    <xf numFmtId="193" fontId="3" fillId="0" borderId="5" xfId="6" applyFont="1" applyFill="1" applyBorder="1" applyAlignment="1">
      <alignment horizontal="center" vertical="center"/>
    </xf>
    <xf numFmtId="193" fontId="3" fillId="0" borderId="13" xfId="6" applyFont="1" applyFill="1" applyBorder="1" applyAlignment="1">
      <alignment horizontal="center" vertical="center"/>
    </xf>
    <xf numFmtId="193" fontId="3" fillId="0" borderId="6" xfId="6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4" fontId="3" fillId="0" borderId="3" xfId="6" applyNumberFormat="1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vertical="center"/>
    </xf>
    <xf numFmtId="0" fontId="2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</cellXfs>
  <cellStyles count="7">
    <cellStyle name="Comma" xfId="6" builtinId="3"/>
    <cellStyle name="Hyperlink" xfId="2" builtinId="8"/>
    <cellStyle name="Normal" xfId="0" builtinId="0"/>
    <cellStyle name="Output" xfId="1" builtinId="21"/>
    <cellStyle name="Обычный_1. НЕДВИЖИМОЕ ИМУЩ. 01.01.2019" xfId="3"/>
    <cellStyle name="Обычный_Лист1" xfId="4"/>
    <cellStyle name="Обычный_РАЗДЕЛ 2 движимое имущество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pmk-1-72@mail.ru%20(2-26-81,%202-68-57)%20(8-961-005-39-79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75"/>
  <sheetViews>
    <sheetView showWhiteSpace="0" zoomScale="140" zoomScaleNormal="140" workbookViewId="0">
      <selection activeCell="E7" sqref="E7"/>
    </sheetView>
  </sheetViews>
  <sheetFormatPr baseColWidth="10" defaultColWidth="8.83203125" defaultRowHeight="13" x14ac:dyDescent="0.15"/>
  <cols>
    <col min="1" max="1" width="4.33203125" style="7" customWidth="1"/>
    <col min="2" max="2" width="10.1640625" style="61" customWidth="1"/>
    <col min="3" max="3" width="18" style="143" customWidth="1"/>
    <col min="4" max="4" width="19.6640625" style="57" customWidth="1"/>
    <col min="5" max="5" width="16.5" style="7" bestFit="1" customWidth="1"/>
    <col min="6" max="6" width="12.1640625" style="101" customWidth="1"/>
    <col min="7" max="7" width="17.83203125" style="7" customWidth="1"/>
    <col min="8" max="8" width="15.5" style="105" customWidth="1"/>
    <col min="9" max="9" width="14.83203125" style="7" customWidth="1"/>
    <col min="10" max="10" width="14.5" style="7" customWidth="1"/>
    <col min="11" max="11" width="12.33203125" style="7" customWidth="1"/>
    <col min="12" max="12" width="18.1640625" style="7" customWidth="1"/>
    <col min="13" max="13" width="11" style="7" customWidth="1"/>
    <col min="14" max="15" width="17.5" style="7" customWidth="1"/>
    <col min="16" max="16" width="19.83203125" style="7" customWidth="1"/>
    <col min="17" max="17" width="18.83203125" style="7" customWidth="1"/>
    <col min="18" max="18" width="8.83203125" style="7"/>
    <col min="19" max="19" width="18.33203125" style="7" customWidth="1"/>
    <col min="20" max="20" width="10.1640625" style="7" bestFit="1" customWidth="1"/>
    <col min="21" max="21" width="13.5" style="7" customWidth="1"/>
    <col min="22" max="22" width="19.33203125" style="7" customWidth="1"/>
    <col min="23" max="23" width="15.5" style="7" customWidth="1"/>
    <col min="24" max="16384" width="8.83203125" style="7"/>
  </cols>
  <sheetData>
    <row r="1" spans="1:19" ht="15" customHeight="1" x14ac:dyDescent="0.15">
      <c r="A1" s="245"/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7"/>
    </row>
    <row r="2" spans="1:19" ht="22.5" customHeight="1" x14ac:dyDescent="0.15">
      <c r="A2" s="261" t="s">
        <v>9002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2"/>
    </row>
    <row r="3" spans="1:19" ht="64.5" customHeight="1" x14ac:dyDescent="0.15">
      <c r="A3" s="239" t="s">
        <v>1027</v>
      </c>
      <c r="B3" s="239" t="s">
        <v>1914</v>
      </c>
      <c r="C3" s="239" t="s">
        <v>1028</v>
      </c>
      <c r="D3" s="222" t="s">
        <v>1029</v>
      </c>
      <c r="E3" s="239" t="s">
        <v>1030</v>
      </c>
      <c r="F3" s="239" t="s">
        <v>4660</v>
      </c>
      <c r="G3" s="239" t="s">
        <v>4661</v>
      </c>
      <c r="H3" s="257" t="s">
        <v>2321</v>
      </c>
      <c r="I3" s="258"/>
      <c r="J3" s="259"/>
      <c r="K3" s="222" t="s">
        <v>3425</v>
      </c>
      <c r="L3" s="222" t="s">
        <v>871</v>
      </c>
      <c r="M3" s="222" t="s">
        <v>1035</v>
      </c>
      <c r="N3" s="222" t="s">
        <v>865</v>
      </c>
      <c r="O3" s="255" t="s">
        <v>2322</v>
      </c>
      <c r="P3" s="239" t="s">
        <v>617</v>
      </c>
    </row>
    <row r="4" spans="1:19" ht="57.75" customHeight="1" x14ac:dyDescent="0.15">
      <c r="A4" s="252"/>
      <c r="B4" s="252"/>
      <c r="C4" s="252"/>
      <c r="D4" s="243"/>
      <c r="E4" s="252"/>
      <c r="F4" s="244"/>
      <c r="G4" s="252"/>
      <c r="H4" s="5" t="s">
        <v>1031</v>
      </c>
      <c r="I4" s="6" t="s">
        <v>1032</v>
      </c>
      <c r="J4" s="5" t="s">
        <v>1033</v>
      </c>
      <c r="K4" s="254"/>
      <c r="L4" s="254"/>
      <c r="M4" s="254"/>
      <c r="N4" s="254"/>
      <c r="O4" s="256"/>
      <c r="P4" s="244"/>
    </row>
    <row r="5" spans="1:19" x14ac:dyDescent="0.15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  <c r="J5" s="6">
        <v>10</v>
      </c>
      <c r="K5" s="6">
        <v>11</v>
      </c>
      <c r="L5" s="6">
        <v>12</v>
      </c>
      <c r="M5" s="6">
        <v>13</v>
      </c>
      <c r="N5" s="6">
        <v>14</v>
      </c>
      <c r="O5" s="113">
        <v>15</v>
      </c>
      <c r="P5" s="6">
        <v>16</v>
      </c>
    </row>
    <row r="6" spans="1:19" x14ac:dyDescent="0.15">
      <c r="A6" s="250" t="s">
        <v>2132</v>
      </c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1"/>
    </row>
    <row r="7" spans="1:19" ht="60" x14ac:dyDescent="0.15">
      <c r="A7" s="6">
        <v>1</v>
      </c>
      <c r="B7" s="17" t="s">
        <v>2251</v>
      </c>
      <c r="C7" s="5" t="s">
        <v>5283</v>
      </c>
      <c r="D7" s="5" t="s">
        <v>2164</v>
      </c>
      <c r="E7" s="6" t="s">
        <v>2002</v>
      </c>
      <c r="F7" s="23">
        <v>1038.9000000000001</v>
      </c>
      <c r="G7" s="5" t="s">
        <v>4662</v>
      </c>
      <c r="H7" s="4">
        <v>2113397.29</v>
      </c>
      <c r="I7" s="4">
        <v>1293426.79</v>
      </c>
      <c r="J7" s="15">
        <v>37690221.93</v>
      </c>
      <c r="K7" s="5" t="s">
        <v>257</v>
      </c>
      <c r="L7" s="5" t="s">
        <v>4446</v>
      </c>
      <c r="M7" s="6"/>
      <c r="N7" s="5" t="s">
        <v>4446</v>
      </c>
      <c r="O7" s="5" t="s">
        <v>2713</v>
      </c>
      <c r="P7" s="6"/>
    </row>
    <row r="8" spans="1:19" ht="123.75" customHeight="1" x14ac:dyDescent="0.15">
      <c r="A8" s="6">
        <v>2</v>
      </c>
      <c r="B8" s="17" t="s">
        <v>2252</v>
      </c>
      <c r="C8" s="5" t="s">
        <v>1915</v>
      </c>
      <c r="D8" s="5" t="s">
        <v>4120</v>
      </c>
      <c r="E8" s="6" t="s">
        <v>1916</v>
      </c>
      <c r="F8" s="23">
        <v>1027.8</v>
      </c>
      <c r="G8" s="5" t="s">
        <v>4663</v>
      </c>
      <c r="H8" s="4">
        <v>27462113.239999998</v>
      </c>
      <c r="I8" s="4">
        <v>18051711.399999999</v>
      </c>
      <c r="J8" s="15">
        <v>37287525.369999997</v>
      </c>
      <c r="K8" s="5" t="s">
        <v>2773</v>
      </c>
      <c r="L8" s="5" t="s">
        <v>4447</v>
      </c>
      <c r="M8" s="6"/>
      <c r="N8" s="5" t="s">
        <v>4447</v>
      </c>
      <c r="O8" s="5" t="s">
        <v>2713</v>
      </c>
      <c r="P8" s="5" t="s">
        <v>2510</v>
      </c>
    </row>
    <row r="9" spans="1:19" ht="33.75" customHeight="1" x14ac:dyDescent="0.15">
      <c r="A9" s="6">
        <v>3</v>
      </c>
      <c r="B9" s="17" t="s">
        <v>2253</v>
      </c>
      <c r="C9" s="5" t="s">
        <v>1781</v>
      </c>
      <c r="D9" s="239" t="s">
        <v>1948</v>
      </c>
      <c r="E9" s="6" t="s">
        <v>2143</v>
      </c>
      <c r="F9" s="5">
        <v>48.2</v>
      </c>
      <c r="G9" s="5"/>
      <c r="H9" s="260">
        <v>342485.61</v>
      </c>
      <c r="I9" s="260">
        <v>0</v>
      </c>
      <c r="J9" s="15">
        <v>359446.68</v>
      </c>
      <c r="K9" s="5" t="s">
        <v>2774</v>
      </c>
      <c r="L9" s="239" t="s">
        <v>2146</v>
      </c>
      <c r="M9" s="6"/>
      <c r="N9" s="239" t="s">
        <v>7456</v>
      </c>
      <c r="O9" s="239" t="s">
        <v>7457</v>
      </c>
      <c r="P9" s="5"/>
    </row>
    <row r="10" spans="1:19" ht="37.5" customHeight="1" x14ac:dyDescent="0.15">
      <c r="A10" s="6">
        <v>4</v>
      </c>
      <c r="B10" s="17" t="s">
        <v>2254</v>
      </c>
      <c r="C10" s="5" t="s">
        <v>1781</v>
      </c>
      <c r="D10" s="239"/>
      <c r="E10" s="6" t="s">
        <v>2144</v>
      </c>
      <c r="F10" s="5">
        <v>21.5</v>
      </c>
      <c r="G10" s="5"/>
      <c r="H10" s="260"/>
      <c r="I10" s="260"/>
      <c r="J10" s="15">
        <v>160334.1</v>
      </c>
      <c r="K10" s="5" t="s">
        <v>2775</v>
      </c>
      <c r="L10" s="244"/>
      <c r="M10" s="6"/>
      <c r="N10" s="239"/>
      <c r="O10" s="244"/>
      <c r="P10" s="5"/>
    </row>
    <row r="11" spans="1:19" ht="33.75" customHeight="1" x14ac:dyDescent="0.15">
      <c r="A11" s="6">
        <v>5</v>
      </c>
      <c r="B11" s="17" t="s">
        <v>2255</v>
      </c>
      <c r="C11" s="5" t="s">
        <v>1781</v>
      </c>
      <c r="D11" s="239"/>
      <c r="E11" s="6" t="s">
        <v>2013</v>
      </c>
      <c r="F11" s="5">
        <v>21.8</v>
      </c>
      <c r="G11" s="5"/>
      <c r="H11" s="260"/>
      <c r="I11" s="260"/>
      <c r="J11" s="15">
        <v>169320.6</v>
      </c>
      <c r="K11" s="5" t="s">
        <v>2776</v>
      </c>
      <c r="L11" s="244"/>
      <c r="M11" s="6"/>
      <c r="N11" s="239"/>
      <c r="O11" s="244"/>
      <c r="P11" s="5"/>
    </row>
    <row r="12" spans="1:19" ht="35.25" customHeight="1" x14ac:dyDescent="0.15">
      <c r="A12" s="6">
        <v>6</v>
      </c>
      <c r="B12" s="17" t="s">
        <v>2256</v>
      </c>
      <c r="C12" s="5" t="s">
        <v>1781</v>
      </c>
      <c r="D12" s="239"/>
      <c r="E12" s="6" t="s">
        <v>2145</v>
      </c>
      <c r="F12" s="5">
        <v>43.3</v>
      </c>
      <c r="G12" s="5" t="s">
        <v>4664</v>
      </c>
      <c r="H12" s="4">
        <v>65803.600000000006</v>
      </c>
      <c r="I12" s="4">
        <v>0</v>
      </c>
      <c r="J12" s="15">
        <v>280233.36</v>
      </c>
      <c r="K12" s="5" t="s">
        <v>2777</v>
      </c>
      <c r="L12" s="244"/>
      <c r="M12" s="6"/>
      <c r="N12" s="239"/>
      <c r="O12" s="244"/>
      <c r="P12" s="5"/>
    </row>
    <row r="13" spans="1:19" ht="60" x14ac:dyDescent="0.15">
      <c r="A13" s="6">
        <v>7</v>
      </c>
      <c r="B13" s="17" t="s">
        <v>2257</v>
      </c>
      <c r="C13" s="6" t="s">
        <v>1445</v>
      </c>
      <c r="D13" s="5" t="s">
        <v>2164</v>
      </c>
      <c r="E13" s="6"/>
      <c r="F13" s="6"/>
      <c r="G13" s="5" t="s">
        <v>2250</v>
      </c>
      <c r="H13" s="4">
        <v>8223.5400000000009</v>
      </c>
      <c r="I13" s="4">
        <v>8036.14</v>
      </c>
      <c r="J13" s="6"/>
      <c r="K13" s="5"/>
      <c r="L13" s="5"/>
      <c r="M13" s="6"/>
      <c r="N13" s="6"/>
      <c r="O13" s="5" t="s">
        <v>2713</v>
      </c>
      <c r="P13" s="5"/>
      <c r="S13" s="122"/>
    </row>
    <row r="14" spans="1:19" ht="60" x14ac:dyDescent="0.15">
      <c r="A14" s="6">
        <v>8</v>
      </c>
      <c r="B14" s="17" t="s">
        <v>2258</v>
      </c>
      <c r="C14" s="6" t="s">
        <v>1445</v>
      </c>
      <c r="D14" s="5" t="s">
        <v>2164</v>
      </c>
      <c r="E14" s="6"/>
      <c r="F14" s="6"/>
      <c r="G14" s="5" t="s">
        <v>2250</v>
      </c>
      <c r="H14" s="4">
        <v>40056.379999999997</v>
      </c>
      <c r="I14" s="4">
        <v>28135</v>
      </c>
      <c r="J14" s="6"/>
      <c r="K14" s="5"/>
      <c r="L14" s="5"/>
      <c r="M14" s="6"/>
      <c r="N14" s="6"/>
      <c r="O14" s="5" t="s">
        <v>2713</v>
      </c>
      <c r="P14" s="5"/>
    </row>
    <row r="15" spans="1:19" ht="44.25" customHeight="1" x14ac:dyDescent="0.15">
      <c r="A15" s="236">
        <v>9</v>
      </c>
      <c r="B15" s="240" t="s">
        <v>2259</v>
      </c>
      <c r="C15" s="233" t="s">
        <v>5227</v>
      </c>
      <c r="D15" s="222" t="s">
        <v>3760</v>
      </c>
      <c r="E15" s="236" t="s">
        <v>1675</v>
      </c>
      <c r="F15" s="123"/>
      <c r="G15" s="222" t="s">
        <v>4665</v>
      </c>
      <c r="H15" s="224">
        <v>2348216.42</v>
      </c>
      <c r="I15" s="227">
        <v>561387.6</v>
      </c>
      <c r="J15" s="230">
        <v>4726680</v>
      </c>
      <c r="K15" s="233" t="s">
        <v>2636</v>
      </c>
      <c r="L15" s="233" t="s">
        <v>2511</v>
      </c>
      <c r="M15" s="236"/>
      <c r="N15" s="79"/>
      <c r="O15" s="222" t="s">
        <v>2713</v>
      </c>
      <c r="P15" s="5" t="s">
        <v>3495</v>
      </c>
    </row>
    <row r="16" spans="1:19" ht="24" x14ac:dyDescent="0.15">
      <c r="A16" s="237"/>
      <c r="B16" s="241"/>
      <c r="C16" s="234"/>
      <c r="D16" s="223"/>
      <c r="E16" s="237"/>
      <c r="F16" s="127">
        <v>560.29999999999995</v>
      </c>
      <c r="G16" s="223"/>
      <c r="H16" s="225"/>
      <c r="I16" s="228"/>
      <c r="J16" s="231"/>
      <c r="K16" s="234"/>
      <c r="L16" s="234"/>
      <c r="M16" s="237"/>
      <c r="N16" s="5" t="s">
        <v>3499</v>
      </c>
      <c r="O16" s="223"/>
      <c r="P16" s="5" t="s">
        <v>3496</v>
      </c>
    </row>
    <row r="17" spans="1:16" ht="57.5" customHeight="1" x14ac:dyDescent="0.15">
      <c r="A17" s="238"/>
      <c r="B17" s="242"/>
      <c r="C17" s="235"/>
      <c r="D17" s="243"/>
      <c r="E17" s="238"/>
      <c r="F17" s="86"/>
      <c r="G17" s="243"/>
      <c r="H17" s="226"/>
      <c r="I17" s="229"/>
      <c r="J17" s="232"/>
      <c r="K17" s="235"/>
      <c r="L17" s="235"/>
      <c r="M17" s="238"/>
      <c r="N17" s="79" t="s">
        <v>3494</v>
      </c>
      <c r="O17" s="5" t="s">
        <v>3498</v>
      </c>
      <c r="P17" s="5" t="s">
        <v>3497</v>
      </c>
    </row>
    <row r="18" spans="1:16" ht="60" x14ac:dyDescent="0.15">
      <c r="A18" s="6">
        <v>10</v>
      </c>
      <c r="B18" s="17" t="s">
        <v>817</v>
      </c>
      <c r="C18" s="13" t="s">
        <v>3592</v>
      </c>
      <c r="D18" s="5" t="s">
        <v>3761</v>
      </c>
      <c r="E18" s="6" t="s">
        <v>3550</v>
      </c>
      <c r="F18" s="6">
        <v>141.80000000000001</v>
      </c>
      <c r="G18" s="13" t="s">
        <v>4666</v>
      </c>
      <c r="H18" s="21">
        <v>504899</v>
      </c>
      <c r="I18" s="130">
        <v>368164</v>
      </c>
      <c r="J18" s="15">
        <v>915486.32</v>
      </c>
      <c r="K18" s="13" t="s">
        <v>3593</v>
      </c>
      <c r="L18" s="13" t="s">
        <v>3288</v>
      </c>
      <c r="M18" s="6"/>
      <c r="N18" s="5" t="s">
        <v>8684</v>
      </c>
      <c r="O18" s="5" t="s">
        <v>3493</v>
      </c>
      <c r="P18" s="5"/>
    </row>
    <row r="19" spans="1:16" ht="64.5" customHeight="1" x14ac:dyDescent="0.15">
      <c r="A19" s="6">
        <v>11</v>
      </c>
      <c r="B19" s="17" t="s">
        <v>1898</v>
      </c>
      <c r="C19" s="13" t="s">
        <v>7509</v>
      </c>
      <c r="D19" s="13" t="s">
        <v>3762</v>
      </c>
      <c r="E19" s="13" t="s">
        <v>1403</v>
      </c>
      <c r="F19" s="13">
        <v>204</v>
      </c>
      <c r="G19" s="21" t="s">
        <v>7689</v>
      </c>
      <c r="H19" s="21">
        <v>58333.33</v>
      </c>
      <c r="I19" s="21">
        <v>17975.61</v>
      </c>
      <c r="J19" s="15">
        <v>4184550</v>
      </c>
      <c r="K19" s="13" t="s">
        <v>2281</v>
      </c>
      <c r="L19" s="13" t="s">
        <v>1231</v>
      </c>
      <c r="M19" s="6"/>
      <c r="N19" s="5" t="s">
        <v>2586</v>
      </c>
      <c r="O19" s="5" t="s">
        <v>2205</v>
      </c>
      <c r="P19" s="5" t="s">
        <v>8354</v>
      </c>
    </row>
    <row r="20" spans="1:16" ht="67.5" customHeight="1" x14ac:dyDescent="0.15">
      <c r="A20" s="6">
        <v>12</v>
      </c>
      <c r="B20" s="17" t="s">
        <v>1899</v>
      </c>
      <c r="C20" s="13" t="s">
        <v>2260</v>
      </c>
      <c r="D20" s="13" t="s">
        <v>3763</v>
      </c>
      <c r="E20" s="13" t="s">
        <v>741</v>
      </c>
      <c r="F20" s="13">
        <v>627</v>
      </c>
      <c r="G20" s="21" t="s">
        <v>4667</v>
      </c>
      <c r="H20" s="21">
        <v>10936754.23</v>
      </c>
      <c r="I20" s="21">
        <v>5512386.9100000001</v>
      </c>
      <c r="J20" s="15">
        <v>2954207.37</v>
      </c>
      <c r="K20" s="13" t="s">
        <v>2778</v>
      </c>
      <c r="L20" s="13" t="s">
        <v>2739</v>
      </c>
      <c r="M20" s="6"/>
      <c r="N20" s="5" t="s">
        <v>8356</v>
      </c>
      <c r="O20" s="5" t="s">
        <v>2205</v>
      </c>
      <c r="P20" s="5" t="s">
        <v>8355</v>
      </c>
    </row>
    <row r="21" spans="1:16" ht="48" x14ac:dyDescent="0.15">
      <c r="A21" s="6">
        <v>13</v>
      </c>
      <c r="B21" s="17" t="s">
        <v>1900</v>
      </c>
      <c r="C21" s="5" t="s">
        <v>2260</v>
      </c>
      <c r="D21" s="13" t="s">
        <v>3688</v>
      </c>
      <c r="E21" s="13" t="s">
        <v>1400</v>
      </c>
      <c r="F21" s="13">
        <v>186.2</v>
      </c>
      <c r="G21" s="21" t="s">
        <v>4668</v>
      </c>
      <c r="H21" s="21">
        <v>2113003.63</v>
      </c>
      <c r="I21" s="21">
        <v>12163.68</v>
      </c>
      <c r="J21" s="15">
        <v>1564080</v>
      </c>
      <c r="K21" s="13" t="s">
        <v>256</v>
      </c>
      <c r="L21" s="13" t="s">
        <v>2740</v>
      </c>
      <c r="M21" s="6"/>
      <c r="N21" s="5" t="s">
        <v>8358</v>
      </c>
      <c r="O21" s="5" t="s">
        <v>2205</v>
      </c>
      <c r="P21" s="5" t="s">
        <v>8357</v>
      </c>
    </row>
    <row r="22" spans="1:16" ht="60" x14ac:dyDescent="0.15">
      <c r="A22" s="6">
        <v>14</v>
      </c>
      <c r="B22" s="17" t="s">
        <v>1901</v>
      </c>
      <c r="C22" s="5" t="s">
        <v>2260</v>
      </c>
      <c r="D22" s="13" t="s">
        <v>3764</v>
      </c>
      <c r="E22" s="13" t="s">
        <v>156</v>
      </c>
      <c r="F22" s="13">
        <v>359.8</v>
      </c>
      <c r="G22" s="25" t="s">
        <v>4669</v>
      </c>
      <c r="H22" s="130">
        <v>1925658.38</v>
      </c>
      <c r="I22" s="4">
        <v>536677.36</v>
      </c>
      <c r="J22" s="15">
        <v>3022320</v>
      </c>
      <c r="K22" s="13" t="s">
        <v>2779</v>
      </c>
      <c r="L22" s="13" t="s">
        <v>2741</v>
      </c>
      <c r="M22" s="6"/>
      <c r="N22" s="5" t="s">
        <v>8360</v>
      </c>
      <c r="O22" s="5" t="s">
        <v>2205</v>
      </c>
      <c r="P22" s="5" t="s">
        <v>8359</v>
      </c>
    </row>
    <row r="23" spans="1:16" ht="48" x14ac:dyDescent="0.15">
      <c r="A23" s="6">
        <v>15</v>
      </c>
      <c r="B23" s="17" t="s">
        <v>1902</v>
      </c>
      <c r="C23" s="13" t="s">
        <v>952</v>
      </c>
      <c r="D23" s="13" t="s">
        <v>3765</v>
      </c>
      <c r="E23" s="13" t="s">
        <v>835</v>
      </c>
      <c r="F23" s="13">
        <v>25</v>
      </c>
      <c r="G23" s="21" t="s">
        <v>4670</v>
      </c>
      <c r="H23" s="21">
        <v>13229</v>
      </c>
      <c r="I23" s="21">
        <v>0</v>
      </c>
      <c r="J23" s="15">
        <v>210000</v>
      </c>
      <c r="K23" s="13" t="s">
        <v>255</v>
      </c>
      <c r="L23" s="13" t="s">
        <v>2518</v>
      </c>
      <c r="M23" s="6"/>
      <c r="N23" s="5" t="s">
        <v>8362</v>
      </c>
      <c r="O23" s="5" t="s">
        <v>2205</v>
      </c>
      <c r="P23" s="5" t="s">
        <v>8361</v>
      </c>
    </row>
    <row r="24" spans="1:16" ht="60" x14ac:dyDescent="0.15">
      <c r="A24" s="6">
        <v>16</v>
      </c>
      <c r="B24" s="18" t="s">
        <v>1224</v>
      </c>
      <c r="C24" s="13" t="s">
        <v>124</v>
      </c>
      <c r="D24" s="13" t="s">
        <v>3766</v>
      </c>
      <c r="E24" s="13" t="s">
        <v>833</v>
      </c>
      <c r="F24" s="13">
        <v>105.2</v>
      </c>
      <c r="G24" s="21" t="s">
        <v>4671</v>
      </c>
      <c r="H24" s="21">
        <v>13686</v>
      </c>
      <c r="I24" s="21">
        <v>0</v>
      </c>
      <c r="J24" s="15">
        <v>883680</v>
      </c>
      <c r="K24" s="13" t="s">
        <v>2236</v>
      </c>
      <c r="L24" s="13" t="s">
        <v>953</v>
      </c>
      <c r="M24" s="6"/>
      <c r="N24" s="5" t="s">
        <v>8362</v>
      </c>
      <c r="O24" s="5" t="s">
        <v>2205</v>
      </c>
      <c r="P24" s="5" t="s">
        <v>8363</v>
      </c>
    </row>
    <row r="25" spans="1:16" ht="48" x14ac:dyDescent="0.15">
      <c r="A25" s="6">
        <v>17</v>
      </c>
      <c r="B25" s="17" t="s">
        <v>1225</v>
      </c>
      <c r="C25" s="13" t="s">
        <v>1109</v>
      </c>
      <c r="D25" s="13" t="s">
        <v>2498</v>
      </c>
      <c r="E25" s="13" t="s">
        <v>1396</v>
      </c>
      <c r="F25" s="13">
        <v>412.8</v>
      </c>
      <c r="G25" s="21" t="s">
        <v>4672</v>
      </c>
      <c r="H25" s="21">
        <v>434565</v>
      </c>
      <c r="I25" s="21">
        <v>0</v>
      </c>
      <c r="J25" s="15">
        <v>3467520</v>
      </c>
      <c r="K25" s="13" t="s">
        <v>2588</v>
      </c>
      <c r="L25" s="13" t="s">
        <v>2518</v>
      </c>
      <c r="M25" s="6"/>
      <c r="N25" s="13" t="s">
        <v>8365</v>
      </c>
      <c r="O25" s="5" t="s">
        <v>2205</v>
      </c>
      <c r="P25" s="5" t="s">
        <v>8364</v>
      </c>
    </row>
    <row r="26" spans="1:16" ht="48" x14ac:dyDescent="0.15">
      <c r="A26" s="6">
        <v>18</v>
      </c>
      <c r="B26" s="17" t="s">
        <v>660</v>
      </c>
      <c r="C26" s="5" t="s">
        <v>245</v>
      </c>
      <c r="D26" s="13" t="s">
        <v>3768</v>
      </c>
      <c r="E26" s="13" t="s">
        <v>1401</v>
      </c>
      <c r="F26" s="13">
        <v>159.80000000000001</v>
      </c>
      <c r="G26" s="21" t="s">
        <v>4673</v>
      </c>
      <c r="H26" s="21">
        <v>1090914.55</v>
      </c>
      <c r="I26" s="21">
        <v>0</v>
      </c>
      <c r="J26" s="15">
        <v>1342330</v>
      </c>
      <c r="K26" s="13" t="s">
        <v>2589</v>
      </c>
      <c r="L26" s="13" t="s">
        <v>2742</v>
      </c>
      <c r="M26" s="6"/>
      <c r="N26" s="5" t="s">
        <v>3526</v>
      </c>
      <c r="O26" s="5" t="s">
        <v>2205</v>
      </c>
      <c r="P26" s="5"/>
    </row>
    <row r="27" spans="1:16" ht="48" x14ac:dyDescent="0.15">
      <c r="A27" s="6">
        <v>19</v>
      </c>
      <c r="B27" s="17" t="s">
        <v>661</v>
      </c>
      <c r="C27" s="13" t="s">
        <v>245</v>
      </c>
      <c r="D27" s="13" t="s">
        <v>3769</v>
      </c>
      <c r="E27" s="13" t="s">
        <v>738</v>
      </c>
      <c r="F27" s="13">
        <v>127.7</v>
      </c>
      <c r="G27" s="21" t="s">
        <v>4674</v>
      </c>
      <c r="H27" s="21">
        <v>1259860.4099999999</v>
      </c>
      <c r="I27" s="21">
        <v>468507.78</v>
      </c>
      <c r="J27" s="15">
        <v>1072680</v>
      </c>
      <c r="K27" s="13" t="s">
        <v>254</v>
      </c>
      <c r="L27" s="13" t="s">
        <v>2743</v>
      </c>
      <c r="M27" s="6"/>
      <c r="N27" s="5" t="s">
        <v>8367</v>
      </c>
      <c r="O27" s="5" t="s">
        <v>2205</v>
      </c>
      <c r="P27" s="5" t="s">
        <v>8366</v>
      </c>
    </row>
    <row r="28" spans="1:16" ht="60" x14ac:dyDescent="0.15">
      <c r="A28" s="6">
        <v>20</v>
      </c>
      <c r="B28" s="17" t="s">
        <v>4886</v>
      </c>
      <c r="C28" s="5" t="s">
        <v>245</v>
      </c>
      <c r="D28" s="13" t="s">
        <v>3770</v>
      </c>
      <c r="E28" s="13" t="s">
        <v>834</v>
      </c>
      <c r="F28" s="13">
        <v>387.6</v>
      </c>
      <c r="G28" s="21" t="s">
        <v>4675</v>
      </c>
      <c r="H28" s="21">
        <v>1346804.88</v>
      </c>
      <c r="I28" s="21">
        <v>252566.23</v>
      </c>
      <c r="J28" s="15">
        <v>3255840</v>
      </c>
      <c r="K28" s="13" t="s">
        <v>253</v>
      </c>
      <c r="L28" s="13" t="s">
        <v>2744</v>
      </c>
      <c r="M28" s="6"/>
      <c r="N28" s="5" t="s">
        <v>8369</v>
      </c>
      <c r="O28" s="5" t="s">
        <v>2205</v>
      </c>
      <c r="P28" s="5" t="s">
        <v>8368</v>
      </c>
    </row>
    <row r="29" spans="1:16" ht="96" x14ac:dyDescent="0.15">
      <c r="A29" s="6">
        <v>21</v>
      </c>
      <c r="B29" s="17" t="s">
        <v>4885</v>
      </c>
      <c r="C29" s="13" t="s">
        <v>1881</v>
      </c>
      <c r="D29" s="13" t="s">
        <v>3771</v>
      </c>
      <c r="E29" s="13" t="s">
        <v>2272</v>
      </c>
      <c r="F29" s="13">
        <v>84</v>
      </c>
      <c r="G29" s="21" t="s">
        <v>4676</v>
      </c>
      <c r="H29" s="21">
        <v>48816.77</v>
      </c>
      <c r="I29" s="21">
        <v>0</v>
      </c>
      <c r="J29" s="6"/>
      <c r="K29" s="13" t="s">
        <v>2273</v>
      </c>
      <c r="L29" s="13" t="s">
        <v>2745</v>
      </c>
      <c r="M29" s="6"/>
      <c r="N29" s="5" t="s">
        <v>3526</v>
      </c>
      <c r="O29" s="5" t="s">
        <v>2205</v>
      </c>
      <c r="P29" s="6"/>
    </row>
    <row r="30" spans="1:16" ht="72" x14ac:dyDescent="0.15">
      <c r="A30" s="6">
        <v>22</v>
      </c>
      <c r="B30" s="17" t="s">
        <v>4887</v>
      </c>
      <c r="C30" s="13" t="s">
        <v>7781</v>
      </c>
      <c r="D30" s="13" t="s">
        <v>3772</v>
      </c>
      <c r="E30" s="13" t="s">
        <v>7782</v>
      </c>
      <c r="F30" s="13">
        <v>22.9</v>
      </c>
      <c r="G30" s="21" t="s">
        <v>7783</v>
      </c>
      <c r="H30" s="21">
        <v>7000</v>
      </c>
      <c r="I30" s="21">
        <v>0</v>
      </c>
      <c r="J30" s="6">
        <v>209777.28</v>
      </c>
      <c r="K30" s="13" t="s">
        <v>7784</v>
      </c>
      <c r="L30" s="13" t="s">
        <v>6649</v>
      </c>
      <c r="M30" s="6"/>
      <c r="N30" s="13" t="s">
        <v>6649</v>
      </c>
      <c r="O30" s="5" t="s">
        <v>2205</v>
      </c>
      <c r="P30" s="13" t="s">
        <v>8191</v>
      </c>
    </row>
    <row r="31" spans="1:16" ht="48" x14ac:dyDescent="0.15">
      <c r="A31" s="6">
        <v>23</v>
      </c>
      <c r="B31" s="17" t="s">
        <v>4888</v>
      </c>
      <c r="C31" s="5" t="s">
        <v>2204</v>
      </c>
      <c r="D31" s="5" t="s">
        <v>806</v>
      </c>
      <c r="E31" s="6" t="s">
        <v>1397</v>
      </c>
      <c r="F31" s="6">
        <v>246.9</v>
      </c>
      <c r="G31" s="5" t="s">
        <v>4677</v>
      </c>
      <c r="H31" s="4">
        <v>72970.28</v>
      </c>
      <c r="I31" s="4">
        <v>28905.51</v>
      </c>
      <c r="J31" s="15">
        <v>11052330.359999999</v>
      </c>
      <c r="K31" s="5" t="s">
        <v>2270</v>
      </c>
      <c r="L31" s="5" t="s">
        <v>2313</v>
      </c>
      <c r="M31" s="6"/>
      <c r="N31" s="5" t="s">
        <v>8371</v>
      </c>
      <c r="O31" s="5" t="s">
        <v>2205</v>
      </c>
      <c r="P31" s="5" t="s">
        <v>8370</v>
      </c>
    </row>
    <row r="32" spans="1:16" ht="48" x14ac:dyDescent="0.15">
      <c r="A32" s="6">
        <v>24</v>
      </c>
      <c r="B32" s="17" t="s">
        <v>7530</v>
      </c>
      <c r="C32" s="13" t="s">
        <v>7669</v>
      </c>
      <c r="D32" s="13" t="s">
        <v>3769</v>
      </c>
      <c r="E32" s="13" t="s">
        <v>7682</v>
      </c>
      <c r="F32" s="13">
        <v>14.7</v>
      </c>
      <c r="G32" s="21" t="s">
        <v>8717</v>
      </c>
      <c r="H32" s="21">
        <v>46932.1</v>
      </c>
      <c r="I32" s="21">
        <v>0</v>
      </c>
      <c r="J32" s="6"/>
      <c r="K32" s="13" t="s">
        <v>7692</v>
      </c>
      <c r="L32" s="5" t="s">
        <v>2590</v>
      </c>
      <c r="M32" s="6"/>
      <c r="N32" s="5" t="s">
        <v>7670</v>
      </c>
      <c r="O32" s="5" t="s">
        <v>2205</v>
      </c>
      <c r="P32" s="5" t="s">
        <v>8139</v>
      </c>
    </row>
    <row r="33" spans="1:16" ht="72" x14ac:dyDescent="0.15">
      <c r="A33" s="6">
        <v>25</v>
      </c>
      <c r="B33" s="17" t="s">
        <v>1337</v>
      </c>
      <c r="C33" s="13" t="s">
        <v>1006</v>
      </c>
      <c r="D33" s="13" t="s">
        <v>3773</v>
      </c>
      <c r="E33" s="13" t="s">
        <v>4085</v>
      </c>
      <c r="F33" s="13">
        <v>20.399999999999999</v>
      </c>
      <c r="G33" s="21" t="s">
        <v>7752</v>
      </c>
      <c r="H33" s="21">
        <v>33387.11</v>
      </c>
      <c r="I33" s="21">
        <v>0</v>
      </c>
      <c r="J33" s="6">
        <v>154560</v>
      </c>
      <c r="K33" s="5" t="s">
        <v>2780</v>
      </c>
      <c r="L33" s="13" t="s">
        <v>2746</v>
      </c>
      <c r="M33" s="6"/>
      <c r="N33" s="5" t="s">
        <v>3526</v>
      </c>
      <c r="O33" s="5" t="s">
        <v>2205</v>
      </c>
      <c r="P33" s="6"/>
    </row>
    <row r="34" spans="1:16" ht="48" x14ac:dyDescent="0.15">
      <c r="A34" s="6">
        <v>26</v>
      </c>
      <c r="B34" s="17" t="s">
        <v>4119</v>
      </c>
      <c r="C34" s="13" t="s">
        <v>8344</v>
      </c>
      <c r="D34" s="13" t="s">
        <v>3774</v>
      </c>
      <c r="E34" s="13"/>
      <c r="F34" s="13">
        <v>17.399999999999999</v>
      </c>
      <c r="G34" s="21" t="s">
        <v>8341</v>
      </c>
      <c r="H34" s="21">
        <v>156805.32999999999</v>
      </c>
      <c r="I34" s="21">
        <v>0</v>
      </c>
      <c r="J34" s="6"/>
      <c r="K34" s="6"/>
      <c r="L34" s="13" t="s">
        <v>1855</v>
      </c>
      <c r="M34" s="6"/>
      <c r="N34" s="5" t="s">
        <v>3526</v>
      </c>
      <c r="O34" s="5" t="s">
        <v>2205</v>
      </c>
      <c r="P34" s="6"/>
    </row>
    <row r="35" spans="1:16" ht="66.75" customHeight="1" x14ac:dyDescent="0.15">
      <c r="A35" s="6">
        <v>27</v>
      </c>
      <c r="B35" s="17" t="s">
        <v>2472</v>
      </c>
      <c r="C35" s="13" t="s">
        <v>7506</v>
      </c>
      <c r="D35" s="13" t="s">
        <v>3775</v>
      </c>
      <c r="E35" s="13" t="s">
        <v>2391</v>
      </c>
      <c r="F35" s="13">
        <v>11</v>
      </c>
      <c r="G35" s="21" t="s">
        <v>7507</v>
      </c>
      <c r="H35" s="21">
        <v>87251.73</v>
      </c>
      <c r="I35" s="21">
        <v>6064.17</v>
      </c>
      <c r="J35" s="15">
        <v>92400</v>
      </c>
      <c r="K35" s="5" t="s">
        <v>3974</v>
      </c>
      <c r="L35" s="13" t="s">
        <v>2747</v>
      </c>
      <c r="M35" s="6"/>
      <c r="N35" s="5" t="s">
        <v>3526</v>
      </c>
      <c r="O35" s="5" t="s">
        <v>2205</v>
      </c>
      <c r="P35" s="6" t="s">
        <v>7508</v>
      </c>
    </row>
    <row r="36" spans="1:16" ht="60" x14ac:dyDescent="0.15">
      <c r="A36" s="6">
        <v>28</v>
      </c>
      <c r="B36" s="17" t="s">
        <v>2471</v>
      </c>
      <c r="C36" s="13" t="s">
        <v>1009</v>
      </c>
      <c r="D36" s="13" t="s">
        <v>3690</v>
      </c>
      <c r="E36" s="13" t="s">
        <v>752</v>
      </c>
      <c r="F36" s="13">
        <v>9.6999999999999993</v>
      </c>
      <c r="G36" s="21" t="s">
        <v>4678</v>
      </c>
      <c r="H36" s="21">
        <v>140374</v>
      </c>
      <c r="I36" s="21">
        <v>9585.59</v>
      </c>
      <c r="J36" s="15">
        <v>81480</v>
      </c>
      <c r="K36" s="5" t="s">
        <v>2592</v>
      </c>
      <c r="L36" s="13" t="s">
        <v>2748</v>
      </c>
      <c r="M36" s="6"/>
      <c r="N36" s="5" t="s">
        <v>3526</v>
      </c>
      <c r="O36" s="5" t="s">
        <v>2205</v>
      </c>
      <c r="P36" s="6"/>
    </row>
    <row r="37" spans="1:16" ht="60" x14ac:dyDescent="0.15">
      <c r="A37" s="6">
        <v>29</v>
      </c>
      <c r="B37" s="17" t="s">
        <v>2470</v>
      </c>
      <c r="C37" s="13" t="s">
        <v>245</v>
      </c>
      <c r="D37" s="13" t="s">
        <v>7510</v>
      </c>
      <c r="E37" s="13" t="s">
        <v>1402</v>
      </c>
      <c r="F37" s="13">
        <v>429.6</v>
      </c>
      <c r="G37" s="21" t="s">
        <v>4679</v>
      </c>
      <c r="H37" s="21">
        <v>1385352.26</v>
      </c>
      <c r="I37" s="21">
        <v>165857.85999999999</v>
      </c>
      <c r="J37" s="15">
        <v>1805551.45</v>
      </c>
      <c r="K37" s="13" t="s">
        <v>2271</v>
      </c>
      <c r="L37" s="13" t="s">
        <v>2748</v>
      </c>
      <c r="M37" s="6"/>
      <c r="N37" s="5" t="s">
        <v>8373</v>
      </c>
      <c r="O37" s="5" t="s">
        <v>2205</v>
      </c>
      <c r="P37" s="5" t="s">
        <v>8372</v>
      </c>
    </row>
    <row r="38" spans="1:16" ht="60" x14ac:dyDescent="0.15">
      <c r="A38" s="6">
        <v>30</v>
      </c>
      <c r="B38" s="17" t="s">
        <v>2469</v>
      </c>
      <c r="C38" s="13" t="s">
        <v>4190</v>
      </c>
      <c r="D38" s="13" t="s">
        <v>3776</v>
      </c>
      <c r="E38" s="13" t="s">
        <v>5160</v>
      </c>
      <c r="F38" s="13">
        <v>314.2</v>
      </c>
      <c r="G38" s="21" t="s">
        <v>4680</v>
      </c>
      <c r="H38" s="21">
        <v>364380.57</v>
      </c>
      <c r="I38" s="21">
        <v>0</v>
      </c>
      <c r="J38" s="15">
        <v>10297126</v>
      </c>
      <c r="K38" s="5" t="s">
        <v>2593</v>
      </c>
      <c r="L38" s="13" t="s">
        <v>2591</v>
      </c>
      <c r="M38" s="6"/>
      <c r="N38" s="5" t="s">
        <v>8375</v>
      </c>
      <c r="O38" s="5" t="s">
        <v>2205</v>
      </c>
      <c r="P38" s="5" t="s">
        <v>8374</v>
      </c>
    </row>
    <row r="39" spans="1:16" ht="48" x14ac:dyDescent="0.15">
      <c r="A39" s="6">
        <v>31</v>
      </c>
      <c r="B39" s="17" t="s">
        <v>2476</v>
      </c>
      <c r="C39" s="13" t="s">
        <v>3656</v>
      </c>
      <c r="D39" s="13" t="s">
        <v>3778</v>
      </c>
      <c r="E39" s="13" t="s">
        <v>746</v>
      </c>
      <c r="F39" s="13">
        <v>69.099999999999994</v>
      </c>
      <c r="G39" s="13" t="s">
        <v>7505</v>
      </c>
      <c r="H39" s="21">
        <v>15485634.939999999</v>
      </c>
      <c r="I39" s="21">
        <v>9017411.5500000007</v>
      </c>
      <c r="J39" s="15">
        <v>580440</v>
      </c>
      <c r="K39" s="5" t="s">
        <v>2594</v>
      </c>
      <c r="L39" s="13" t="s">
        <v>6646</v>
      </c>
      <c r="M39" s="6"/>
      <c r="N39" s="5" t="s">
        <v>8377</v>
      </c>
      <c r="O39" s="5" t="s">
        <v>2205</v>
      </c>
      <c r="P39" s="5" t="s">
        <v>8376</v>
      </c>
    </row>
    <row r="40" spans="1:16" ht="84" x14ac:dyDescent="0.15">
      <c r="A40" s="6">
        <v>32</v>
      </c>
      <c r="B40" s="17" t="s">
        <v>2475</v>
      </c>
      <c r="C40" s="13" t="s">
        <v>1281</v>
      </c>
      <c r="D40" s="13" t="s">
        <v>3779</v>
      </c>
      <c r="E40" s="13" t="s">
        <v>28</v>
      </c>
      <c r="F40" s="13">
        <v>577.9</v>
      </c>
      <c r="G40" s="13" t="s">
        <v>4681</v>
      </c>
      <c r="H40" s="21">
        <v>1339381</v>
      </c>
      <c r="I40" s="21">
        <v>364889.87</v>
      </c>
      <c r="J40" s="15">
        <v>4854360</v>
      </c>
      <c r="K40" s="5" t="s">
        <v>2595</v>
      </c>
      <c r="L40" s="13" t="s">
        <v>3423</v>
      </c>
      <c r="M40" s="6"/>
      <c r="N40" s="5" t="s">
        <v>8378</v>
      </c>
      <c r="O40" s="5" t="s">
        <v>2205</v>
      </c>
      <c r="P40" s="5" t="s">
        <v>8379</v>
      </c>
    </row>
    <row r="41" spans="1:16" ht="60" x14ac:dyDescent="0.15">
      <c r="A41" s="6">
        <v>33</v>
      </c>
      <c r="B41" s="17" t="s">
        <v>2474</v>
      </c>
      <c r="C41" s="13" t="s">
        <v>1283</v>
      </c>
      <c r="D41" s="13" t="s">
        <v>3780</v>
      </c>
      <c r="E41" s="13" t="s">
        <v>1284</v>
      </c>
      <c r="F41" s="13">
        <v>41.2</v>
      </c>
      <c r="G41" s="13" t="s">
        <v>4682</v>
      </c>
      <c r="H41" s="21">
        <v>7507918.9299999997</v>
      </c>
      <c r="I41" s="21">
        <v>3441129.58</v>
      </c>
      <c r="J41" s="15">
        <v>346080</v>
      </c>
      <c r="K41" s="5" t="s">
        <v>2596</v>
      </c>
      <c r="L41" s="13" t="s">
        <v>1928</v>
      </c>
      <c r="M41" s="6"/>
      <c r="N41" s="5" t="s">
        <v>8381</v>
      </c>
      <c r="O41" s="5" t="s">
        <v>2205</v>
      </c>
      <c r="P41" s="5" t="s">
        <v>8380</v>
      </c>
    </row>
    <row r="42" spans="1:16" ht="36" x14ac:dyDescent="0.15">
      <c r="A42" s="6">
        <v>34</v>
      </c>
      <c r="B42" s="17" t="s">
        <v>2473</v>
      </c>
      <c r="C42" s="13" t="s">
        <v>1614</v>
      </c>
      <c r="D42" s="13" t="s">
        <v>1617</v>
      </c>
      <c r="E42" s="13"/>
      <c r="F42" s="13"/>
      <c r="G42" s="13"/>
      <c r="H42" s="21">
        <v>85000</v>
      </c>
      <c r="I42" s="21">
        <v>806.43</v>
      </c>
      <c r="J42" s="6"/>
      <c r="K42" s="6"/>
      <c r="L42" s="6"/>
      <c r="M42" s="6"/>
      <c r="N42" s="6"/>
      <c r="O42" s="13" t="s">
        <v>889</v>
      </c>
      <c r="P42" s="6"/>
    </row>
    <row r="43" spans="1:16" ht="36" x14ac:dyDescent="0.15">
      <c r="A43" s="6">
        <v>35</v>
      </c>
      <c r="B43" s="17" t="s">
        <v>339</v>
      </c>
      <c r="C43" s="13" t="s">
        <v>1615</v>
      </c>
      <c r="D43" s="13" t="s">
        <v>1617</v>
      </c>
      <c r="E43" s="13"/>
      <c r="F43" s="13"/>
      <c r="G43" s="13"/>
      <c r="H43" s="21">
        <v>70000</v>
      </c>
      <c r="I43" s="21">
        <v>37333.519999999997</v>
      </c>
      <c r="J43" s="6"/>
      <c r="K43" s="6"/>
      <c r="L43" s="6"/>
      <c r="M43" s="6"/>
      <c r="N43" s="6"/>
      <c r="O43" s="13" t="s">
        <v>889</v>
      </c>
      <c r="P43" s="6"/>
    </row>
    <row r="44" spans="1:16" ht="73.5" customHeight="1" x14ac:dyDescent="0.15">
      <c r="A44" s="6">
        <v>36</v>
      </c>
      <c r="B44" s="18" t="s">
        <v>340</v>
      </c>
      <c r="C44" s="6" t="s">
        <v>850</v>
      </c>
      <c r="D44" s="5" t="s">
        <v>3781</v>
      </c>
      <c r="E44" s="6" t="s">
        <v>2384</v>
      </c>
      <c r="F44" s="6">
        <v>245.9</v>
      </c>
      <c r="G44" s="5" t="s">
        <v>4683</v>
      </c>
      <c r="H44" s="4">
        <v>2774544</v>
      </c>
      <c r="I44" s="4">
        <v>1878468.22</v>
      </c>
      <c r="J44" s="15">
        <v>3725114.51</v>
      </c>
      <c r="K44" s="5" t="s">
        <v>3530</v>
      </c>
      <c r="L44" s="5" t="s">
        <v>2653</v>
      </c>
      <c r="M44" s="6"/>
      <c r="N44" s="5" t="s">
        <v>8383</v>
      </c>
      <c r="O44" s="5" t="s">
        <v>2716</v>
      </c>
      <c r="P44" s="5" t="s">
        <v>8382</v>
      </c>
    </row>
    <row r="45" spans="1:16" ht="75" customHeight="1" x14ac:dyDescent="0.15">
      <c r="A45" s="6">
        <v>37</v>
      </c>
      <c r="B45" s="17" t="s">
        <v>341</v>
      </c>
      <c r="C45" s="6" t="s">
        <v>464</v>
      </c>
      <c r="D45" s="5" t="s">
        <v>3781</v>
      </c>
      <c r="E45" s="6" t="s">
        <v>2385</v>
      </c>
      <c r="F45" s="6">
        <v>32.700000000000003</v>
      </c>
      <c r="G45" s="5" t="s">
        <v>4684</v>
      </c>
      <c r="H45" s="4">
        <v>110093</v>
      </c>
      <c r="I45" s="4">
        <v>68087.759999999995</v>
      </c>
      <c r="J45" s="15">
        <v>495369.03</v>
      </c>
      <c r="K45" s="5" t="s">
        <v>3531</v>
      </c>
      <c r="L45" s="5" t="s">
        <v>2653</v>
      </c>
      <c r="M45" s="6"/>
      <c r="N45" s="5" t="s">
        <v>8384</v>
      </c>
      <c r="O45" s="5" t="s">
        <v>2716</v>
      </c>
      <c r="P45" s="5" t="s">
        <v>8385</v>
      </c>
    </row>
    <row r="46" spans="1:16" ht="60" x14ac:dyDescent="0.15">
      <c r="A46" s="6">
        <v>38</v>
      </c>
      <c r="B46" s="17" t="s">
        <v>342</v>
      </c>
      <c r="C46" s="6" t="s">
        <v>2338</v>
      </c>
      <c r="D46" s="5" t="s">
        <v>3782</v>
      </c>
      <c r="E46" s="6"/>
      <c r="F46" s="6">
        <v>43</v>
      </c>
      <c r="G46" s="5" t="s">
        <v>4685</v>
      </c>
      <c r="H46" s="4">
        <v>100852</v>
      </c>
      <c r="I46" s="4">
        <v>22903.74</v>
      </c>
      <c r="J46" s="15"/>
      <c r="K46" s="6"/>
      <c r="L46" s="6"/>
      <c r="M46" s="6"/>
      <c r="N46" s="5" t="s">
        <v>3633</v>
      </c>
      <c r="O46" s="5" t="s">
        <v>3634</v>
      </c>
      <c r="P46" s="6"/>
    </row>
    <row r="47" spans="1:16" ht="60" x14ac:dyDescent="0.15">
      <c r="A47" s="6">
        <v>39</v>
      </c>
      <c r="B47" s="17" t="s">
        <v>343</v>
      </c>
      <c r="C47" s="6" t="s">
        <v>1494</v>
      </c>
      <c r="D47" s="5" t="s">
        <v>3751</v>
      </c>
      <c r="E47" s="6"/>
      <c r="F47" s="6">
        <v>162</v>
      </c>
      <c r="G47" s="5" t="s">
        <v>4686</v>
      </c>
      <c r="H47" s="23">
        <v>627</v>
      </c>
      <c r="I47" s="4">
        <v>0</v>
      </c>
      <c r="J47" s="6"/>
      <c r="K47" s="6"/>
      <c r="L47" s="6"/>
      <c r="M47" s="6"/>
      <c r="N47" s="5" t="s">
        <v>3633</v>
      </c>
      <c r="O47" s="5" t="s">
        <v>3634</v>
      </c>
      <c r="P47" s="6"/>
    </row>
    <row r="48" spans="1:16" ht="60" x14ac:dyDescent="0.15">
      <c r="A48" s="6">
        <v>40</v>
      </c>
      <c r="B48" s="17" t="s">
        <v>344</v>
      </c>
      <c r="C48" s="6" t="s">
        <v>1495</v>
      </c>
      <c r="D48" s="5" t="s">
        <v>3751</v>
      </c>
      <c r="E48" s="6"/>
      <c r="F48" s="6">
        <v>13</v>
      </c>
      <c r="G48" s="5" t="s">
        <v>4687</v>
      </c>
      <c r="H48" s="23">
        <v>15</v>
      </c>
      <c r="I48" s="23">
        <v>0</v>
      </c>
      <c r="J48" s="6"/>
      <c r="K48" s="6"/>
      <c r="L48" s="6"/>
      <c r="M48" s="6"/>
      <c r="N48" s="5" t="s">
        <v>3633</v>
      </c>
      <c r="O48" s="5" t="s">
        <v>3634</v>
      </c>
      <c r="P48" s="6"/>
    </row>
    <row r="49" spans="1:16" ht="60" x14ac:dyDescent="0.15">
      <c r="A49" s="6">
        <v>41</v>
      </c>
      <c r="B49" s="17" t="s">
        <v>345</v>
      </c>
      <c r="C49" s="6" t="s">
        <v>1496</v>
      </c>
      <c r="D49" s="5" t="s">
        <v>3783</v>
      </c>
      <c r="E49" s="6"/>
      <c r="F49" s="6">
        <v>133</v>
      </c>
      <c r="G49" s="5" t="s">
        <v>4688</v>
      </c>
      <c r="H49" s="4">
        <v>127261.13</v>
      </c>
      <c r="I49" s="4">
        <v>65874.02</v>
      </c>
      <c r="J49" s="6"/>
      <c r="K49" s="6"/>
      <c r="L49" s="6"/>
      <c r="M49" s="6"/>
      <c r="N49" s="5" t="s">
        <v>3633</v>
      </c>
      <c r="O49" s="5" t="s">
        <v>3634</v>
      </c>
      <c r="P49" s="6"/>
    </row>
    <row r="50" spans="1:16" ht="60" x14ac:dyDescent="0.15">
      <c r="A50" s="6">
        <v>42</v>
      </c>
      <c r="B50" s="17" t="s">
        <v>346</v>
      </c>
      <c r="C50" s="6" t="s">
        <v>464</v>
      </c>
      <c r="D50" s="5" t="s">
        <v>3751</v>
      </c>
      <c r="E50" s="6"/>
      <c r="F50" s="6">
        <v>173</v>
      </c>
      <c r="G50" s="5" t="s">
        <v>4689</v>
      </c>
      <c r="H50" s="4">
        <v>10711</v>
      </c>
      <c r="I50" s="23">
        <v>0</v>
      </c>
      <c r="J50" s="6"/>
      <c r="K50" s="6"/>
      <c r="L50" s="6"/>
      <c r="M50" s="6"/>
      <c r="N50" s="5" t="s">
        <v>3633</v>
      </c>
      <c r="O50" s="5" t="s">
        <v>3634</v>
      </c>
      <c r="P50" s="6"/>
    </row>
    <row r="51" spans="1:16" ht="48" x14ac:dyDescent="0.15">
      <c r="A51" s="6">
        <v>43</v>
      </c>
      <c r="B51" s="17" t="s">
        <v>347</v>
      </c>
      <c r="C51" s="5" t="s">
        <v>2151</v>
      </c>
      <c r="D51" s="5" t="s">
        <v>3784</v>
      </c>
      <c r="E51" s="6" t="s">
        <v>2152</v>
      </c>
      <c r="F51" s="6">
        <v>7777.6</v>
      </c>
      <c r="G51" s="5" t="s">
        <v>4690</v>
      </c>
      <c r="H51" s="4">
        <v>49048019.509999998</v>
      </c>
      <c r="I51" s="4">
        <v>36861675.32</v>
      </c>
      <c r="J51" s="15">
        <v>479432263.49000001</v>
      </c>
      <c r="K51" s="5" t="s">
        <v>2654</v>
      </c>
      <c r="L51" s="5" t="s">
        <v>2517</v>
      </c>
      <c r="M51" s="6"/>
      <c r="N51" s="5" t="s">
        <v>8789</v>
      </c>
      <c r="O51" s="5" t="s">
        <v>2150</v>
      </c>
      <c r="P51" s="5" t="s">
        <v>8386</v>
      </c>
    </row>
    <row r="52" spans="1:16" ht="48" x14ac:dyDescent="0.15">
      <c r="A52" s="6">
        <v>44</v>
      </c>
      <c r="B52" s="17" t="s">
        <v>348</v>
      </c>
      <c r="C52" s="5" t="s">
        <v>67</v>
      </c>
      <c r="D52" s="5" t="s">
        <v>3785</v>
      </c>
      <c r="E52" s="6" t="s">
        <v>708</v>
      </c>
      <c r="F52" s="6">
        <v>946.1</v>
      </c>
      <c r="G52" s="5" t="s">
        <v>4691</v>
      </c>
      <c r="H52" s="4">
        <v>174566.57</v>
      </c>
      <c r="I52" s="4">
        <v>5849.94</v>
      </c>
      <c r="J52" s="15">
        <v>58320158.469999999</v>
      </c>
      <c r="K52" s="5" t="s">
        <v>305</v>
      </c>
      <c r="L52" s="5" t="s">
        <v>2500</v>
      </c>
      <c r="M52" s="6"/>
      <c r="N52" s="5" t="s">
        <v>8788</v>
      </c>
      <c r="O52" s="5" t="s">
        <v>2150</v>
      </c>
      <c r="P52" s="5" t="s">
        <v>8394</v>
      </c>
    </row>
    <row r="53" spans="1:16" ht="84" x14ac:dyDescent="0.15">
      <c r="A53" s="6">
        <v>45</v>
      </c>
      <c r="B53" s="17" t="s">
        <v>4194</v>
      </c>
      <c r="C53" s="5" t="s">
        <v>521</v>
      </c>
      <c r="D53" s="5" t="s">
        <v>3786</v>
      </c>
      <c r="E53" s="6" t="s">
        <v>1165</v>
      </c>
      <c r="F53" s="6">
        <v>4936.3999999999996</v>
      </c>
      <c r="G53" s="5" t="s">
        <v>5411</v>
      </c>
      <c r="H53" s="4">
        <v>7898074</v>
      </c>
      <c r="I53" s="4">
        <v>4897797.53</v>
      </c>
      <c r="J53" s="15">
        <v>22567169.73</v>
      </c>
      <c r="K53" s="5" t="s">
        <v>421</v>
      </c>
      <c r="L53" s="5" t="s">
        <v>2597</v>
      </c>
      <c r="M53" s="6"/>
      <c r="N53" s="5" t="s">
        <v>8790</v>
      </c>
      <c r="O53" s="5" t="s">
        <v>2506</v>
      </c>
      <c r="P53" s="5" t="s">
        <v>8387</v>
      </c>
    </row>
    <row r="54" spans="1:16" ht="48" x14ac:dyDescent="0.15">
      <c r="A54" s="6">
        <v>46</v>
      </c>
      <c r="B54" s="17" t="s">
        <v>4195</v>
      </c>
      <c r="C54" s="6" t="s">
        <v>310</v>
      </c>
      <c r="D54" s="5" t="s">
        <v>3787</v>
      </c>
      <c r="E54" s="6" t="s">
        <v>311</v>
      </c>
      <c r="F54" s="6">
        <v>361.7</v>
      </c>
      <c r="G54" s="5" t="s">
        <v>4692</v>
      </c>
      <c r="H54" s="4">
        <v>613734</v>
      </c>
      <c r="I54" s="4">
        <v>368199.52</v>
      </c>
      <c r="J54" s="15">
        <v>3038280</v>
      </c>
      <c r="K54" s="5" t="s">
        <v>422</v>
      </c>
      <c r="L54" s="5" t="s">
        <v>709</v>
      </c>
      <c r="M54" s="6"/>
      <c r="N54" s="5" t="s">
        <v>8791</v>
      </c>
      <c r="O54" s="5" t="s">
        <v>2506</v>
      </c>
      <c r="P54" s="5" t="s">
        <v>8388</v>
      </c>
    </row>
    <row r="55" spans="1:16" ht="84" x14ac:dyDescent="0.15">
      <c r="A55" s="6">
        <v>47</v>
      </c>
      <c r="B55" s="17" t="s">
        <v>4196</v>
      </c>
      <c r="C55" s="6" t="s">
        <v>66</v>
      </c>
      <c r="D55" s="5" t="s">
        <v>3788</v>
      </c>
      <c r="E55" s="6" t="s">
        <v>765</v>
      </c>
      <c r="F55" s="6">
        <v>984.3</v>
      </c>
      <c r="G55" s="5" t="s">
        <v>4693</v>
      </c>
      <c r="H55" s="4">
        <v>2651098.88</v>
      </c>
      <c r="I55" s="4">
        <v>1193998.47</v>
      </c>
      <c r="J55" s="15">
        <v>8268120</v>
      </c>
      <c r="K55" s="5" t="s">
        <v>423</v>
      </c>
      <c r="L55" s="5" t="s">
        <v>2516</v>
      </c>
      <c r="M55" s="6"/>
      <c r="N55" s="5" t="s">
        <v>8792</v>
      </c>
      <c r="O55" s="5" t="s">
        <v>2357</v>
      </c>
      <c r="P55" s="5" t="s">
        <v>8389</v>
      </c>
    </row>
    <row r="56" spans="1:16" ht="84" x14ac:dyDescent="0.15">
      <c r="A56" s="6">
        <v>48</v>
      </c>
      <c r="B56" s="17" t="s">
        <v>8352</v>
      </c>
      <c r="C56" s="6" t="s">
        <v>65</v>
      </c>
      <c r="D56" s="5" t="s">
        <v>3789</v>
      </c>
      <c r="E56" s="6" t="s">
        <v>1340</v>
      </c>
      <c r="F56" s="6">
        <v>3101.6</v>
      </c>
      <c r="G56" s="5" t="s">
        <v>4694</v>
      </c>
      <c r="H56" s="4">
        <v>4975261.9800000004</v>
      </c>
      <c r="I56" s="4">
        <v>1158874.3</v>
      </c>
      <c r="J56" s="15">
        <v>26053440</v>
      </c>
      <c r="K56" s="5" t="s">
        <v>366</v>
      </c>
      <c r="L56" s="5" t="s">
        <v>2515</v>
      </c>
      <c r="M56" s="6"/>
      <c r="N56" s="5" t="s">
        <v>8793</v>
      </c>
      <c r="O56" s="5" t="s">
        <v>1341</v>
      </c>
      <c r="P56" s="5" t="s">
        <v>8390</v>
      </c>
    </row>
    <row r="57" spans="1:16" ht="60" x14ac:dyDescent="0.15">
      <c r="A57" s="6">
        <v>49</v>
      </c>
      <c r="B57" s="17" t="s">
        <v>4197</v>
      </c>
      <c r="C57" s="5" t="s">
        <v>446</v>
      </c>
      <c r="D57" s="5" t="s">
        <v>3789</v>
      </c>
      <c r="E57" s="6"/>
      <c r="F57" s="6">
        <v>309.39999999999998</v>
      </c>
      <c r="G57" s="5" t="s">
        <v>4695</v>
      </c>
      <c r="H57" s="4">
        <v>6003326</v>
      </c>
      <c r="I57" s="4">
        <v>4153563.68</v>
      </c>
      <c r="J57" s="6"/>
      <c r="K57" s="5"/>
      <c r="L57" s="5"/>
      <c r="M57" s="6"/>
      <c r="N57" s="5"/>
      <c r="O57" s="5" t="s">
        <v>1341</v>
      </c>
      <c r="P57" s="5" t="s">
        <v>3571</v>
      </c>
    </row>
    <row r="58" spans="1:16" ht="60" x14ac:dyDescent="0.15">
      <c r="A58" s="6">
        <v>50</v>
      </c>
      <c r="B58" s="17" t="s">
        <v>4198</v>
      </c>
      <c r="C58" s="5" t="s">
        <v>145</v>
      </c>
      <c r="D58" s="5" t="s">
        <v>3790</v>
      </c>
      <c r="E58" s="6" t="s">
        <v>756</v>
      </c>
      <c r="F58" s="6">
        <v>3634.7</v>
      </c>
      <c r="G58" s="5" t="s">
        <v>4696</v>
      </c>
      <c r="H58" s="4">
        <v>16203304.26</v>
      </c>
      <c r="I58" s="4">
        <v>0</v>
      </c>
      <c r="J58" s="15">
        <v>14785959.6</v>
      </c>
      <c r="K58" s="5" t="s">
        <v>1060</v>
      </c>
      <c r="L58" s="5" t="s">
        <v>2598</v>
      </c>
      <c r="M58" s="6"/>
      <c r="N58" s="5" t="s">
        <v>8794</v>
      </c>
      <c r="O58" s="5" t="s">
        <v>1341</v>
      </c>
      <c r="P58" s="5" t="s">
        <v>8391</v>
      </c>
    </row>
    <row r="59" spans="1:16" ht="60" x14ac:dyDescent="0.15">
      <c r="A59" s="6">
        <v>51</v>
      </c>
      <c r="B59" s="17" t="s">
        <v>4199</v>
      </c>
      <c r="C59" s="5" t="s">
        <v>1655</v>
      </c>
      <c r="D59" s="131" t="s">
        <v>3791</v>
      </c>
      <c r="E59" s="5" t="s">
        <v>1656</v>
      </c>
      <c r="F59" s="5">
        <v>687.9</v>
      </c>
      <c r="G59" s="132" t="s">
        <v>4697</v>
      </c>
      <c r="H59" s="4">
        <v>16170240.02</v>
      </c>
      <c r="I59" s="4">
        <v>6475559.4000000004</v>
      </c>
      <c r="J59" s="15">
        <v>5778360</v>
      </c>
      <c r="K59" s="5" t="s">
        <v>2274</v>
      </c>
      <c r="L59" s="132" t="s">
        <v>2569</v>
      </c>
      <c r="M59" s="132"/>
      <c r="N59" s="132" t="s">
        <v>8797</v>
      </c>
      <c r="O59" s="5" t="s">
        <v>1654</v>
      </c>
      <c r="P59" s="132" t="s">
        <v>8392</v>
      </c>
    </row>
    <row r="60" spans="1:16" ht="60" x14ac:dyDescent="0.15">
      <c r="A60" s="6">
        <v>52</v>
      </c>
      <c r="B60" s="17" t="s">
        <v>4200</v>
      </c>
      <c r="C60" s="5" t="s">
        <v>893</v>
      </c>
      <c r="D60" s="131" t="s">
        <v>3792</v>
      </c>
      <c r="E60" s="5" t="s">
        <v>1277</v>
      </c>
      <c r="F60" s="5">
        <v>11583.7</v>
      </c>
      <c r="G60" s="132" t="s">
        <v>4699</v>
      </c>
      <c r="H60" s="4">
        <f>22950030.87+57463199.74</f>
        <v>80413230.609999999</v>
      </c>
      <c r="I60" s="4">
        <v>58411354.030000001</v>
      </c>
      <c r="J60" s="15">
        <v>97303080</v>
      </c>
      <c r="K60" s="5" t="s">
        <v>2275</v>
      </c>
      <c r="L60" s="132" t="s">
        <v>2571</v>
      </c>
      <c r="M60" s="6"/>
      <c r="N60" s="132" t="s">
        <v>8797</v>
      </c>
      <c r="O60" s="5" t="s">
        <v>1654</v>
      </c>
      <c r="P60" s="5" t="s">
        <v>8393</v>
      </c>
    </row>
    <row r="61" spans="1:16" ht="60" x14ac:dyDescent="0.15">
      <c r="A61" s="6">
        <v>53</v>
      </c>
      <c r="B61" s="17" t="s">
        <v>4201</v>
      </c>
      <c r="C61" s="5" t="s">
        <v>894</v>
      </c>
      <c r="D61" s="131" t="s">
        <v>3756</v>
      </c>
      <c r="E61" s="5" t="s">
        <v>895</v>
      </c>
      <c r="F61" s="5">
        <v>193.2</v>
      </c>
      <c r="G61" s="132" t="s">
        <v>4698</v>
      </c>
      <c r="H61" s="4">
        <v>202748</v>
      </c>
      <c r="I61" s="4">
        <v>142813.26999999999</v>
      </c>
      <c r="J61" s="15">
        <v>1622880</v>
      </c>
      <c r="K61" s="5" t="s">
        <v>2276</v>
      </c>
      <c r="L61" s="132" t="s">
        <v>8796</v>
      </c>
      <c r="M61" s="6"/>
      <c r="N61" s="132" t="s">
        <v>8795</v>
      </c>
      <c r="O61" s="5" t="s">
        <v>1654</v>
      </c>
      <c r="P61" s="132"/>
    </row>
    <row r="62" spans="1:16" ht="60" x14ac:dyDescent="0.15">
      <c r="A62" s="6">
        <v>54</v>
      </c>
      <c r="B62" s="17" t="s">
        <v>349</v>
      </c>
      <c r="C62" s="5" t="s">
        <v>135</v>
      </c>
      <c r="D62" s="5" t="s">
        <v>3793</v>
      </c>
      <c r="E62" s="6" t="s">
        <v>136</v>
      </c>
      <c r="F62" s="6">
        <v>997.9</v>
      </c>
      <c r="G62" s="5" t="s">
        <v>4700</v>
      </c>
      <c r="H62" s="4">
        <v>100747.39</v>
      </c>
      <c r="I62" s="4">
        <v>0</v>
      </c>
      <c r="J62" s="15">
        <v>8382360</v>
      </c>
      <c r="K62" s="5" t="s">
        <v>3528</v>
      </c>
      <c r="L62" s="5" t="s">
        <v>2655</v>
      </c>
      <c r="M62" s="6"/>
      <c r="N62" s="132" t="s">
        <v>3529</v>
      </c>
      <c r="O62" s="5" t="s">
        <v>618</v>
      </c>
      <c r="P62" s="5" t="s">
        <v>8395</v>
      </c>
    </row>
    <row r="63" spans="1:16" ht="48" x14ac:dyDescent="0.15">
      <c r="A63" s="6">
        <v>55</v>
      </c>
      <c r="B63" s="17" t="s">
        <v>350</v>
      </c>
      <c r="C63" s="5" t="s">
        <v>2037</v>
      </c>
      <c r="D63" s="5" t="s">
        <v>3793</v>
      </c>
      <c r="E63" s="6" t="s">
        <v>2038</v>
      </c>
      <c r="F63" s="6">
        <v>3903</v>
      </c>
      <c r="G63" s="5" t="s">
        <v>4701</v>
      </c>
      <c r="H63" s="4">
        <v>32084139.620000001</v>
      </c>
      <c r="I63" s="4">
        <v>0</v>
      </c>
      <c r="J63" s="15">
        <v>32785200</v>
      </c>
      <c r="K63" s="5" t="s">
        <v>2239</v>
      </c>
      <c r="L63" s="5" t="s">
        <v>2655</v>
      </c>
      <c r="M63" s="6"/>
      <c r="N63" s="5" t="s">
        <v>2570</v>
      </c>
      <c r="O63" s="5" t="s">
        <v>618</v>
      </c>
      <c r="P63" s="5" t="s">
        <v>8798</v>
      </c>
    </row>
    <row r="64" spans="1:16" ht="48" x14ac:dyDescent="0.15">
      <c r="A64" s="6">
        <v>56</v>
      </c>
      <c r="B64" s="17" t="s">
        <v>351</v>
      </c>
      <c r="C64" s="6" t="s">
        <v>5774</v>
      </c>
      <c r="D64" s="5" t="s">
        <v>3794</v>
      </c>
      <c r="E64" s="6" t="s">
        <v>2039</v>
      </c>
      <c r="F64" s="6">
        <v>1893.5</v>
      </c>
      <c r="G64" s="5" t="s">
        <v>4702</v>
      </c>
      <c r="H64" s="15">
        <v>30136453.489999998</v>
      </c>
      <c r="I64" s="4">
        <v>1963749.16</v>
      </c>
      <c r="J64" s="15">
        <v>15905400</v>
      </c>
      <c r="K64" s="5" t="s">
        <v>2242</v>
      </c>
      <c r="L64" s="5" t="s">
        <v>2655</v>
      </c>
      <c r="M64" s="6"/>
      <c r="N64" s="5" t="s">
        <v>5276</v>
      </c>
      <c r="O64" s="5" t="s">
        <v>3634</v>
      </c>
      <c r="P64" s="5"/>
    </row>
    <row r="65" spans="1:16" ht="48" x14ac:dyDescent="0.15">
      <c r="A65" s="6">
        <v>57</v>
      </c>
      <c r="B65" s="17" t="s">
        <v>352</v>
      </c>
      <c r="C65" s="6" t="s">
        <v>1445</v>
      </c>
      <c r="D65" s="5" t="s">
        <v>3793</v>
      </c>
      <c r="E65" s="5"/>
      <c r="F65" s="5">
        <v>133.80000000000001</v>
      </c>
      <c r="G65" s="5" t="s">
        <v>4703</v>
      </c>
      <c r="H65" s="133">
        <v>322725.96999999997</v>
      </c>
      <c r="I65" s="133">
        <v>0</v>
      </c>
      <c r="J65" s="15"/>
      <c r="K65" s="5"/>
      <c r="L65" s="5" t="s">
        <v>2655</v>
      </c>
      <c r="M65" s="6"/>
      <c r="N65" s="5" t="s">
        <v>2840</v>
      </c>
      <c r="O65" s="5" t="s">
        <v>618</v>
      </c>
      <c r="P65" s="6"/>
    </row>
    <row r="66" spans="1:16" ht="48" x14ac:dyDescent="0.15">
      <c r="A66" s="6">
        <v>58</v>
      </c>
      <c r="B66" s="17" t="s">
        <v>918</v>
      </c>
      <c r="C66" s="6" t="s">
        <v>1445</v>
      </c>
      <c r="D66" s="5" t="s">
        <v>3793</v>
      </c>
      <c r="E66" s="5"/>
      <c r="F66" s="5">
        <v>45.5</v>
      </c>
      <c r="G66" s="5" t="s">
        <v>4704</v>
      </c>
      <c r="H66" s="133">
        <v>66606.52</v>
      </c>
      <c r="I66" s="133">
        <v>0</v>
      </c>
      <c r="J66" s="15"/>
      <c r="K66" s="5"/>
      <c r="L66" s="5" t="s">
        <v>2655</v>
      </c>
      <c r="M66" s="6"/>
      <c r="N66" s="5" t="s">
        <v>2840</v>
      </c>
      <c r="O66" s="5" t="s">
        <v>618</v>
      </c>
      <c r="P66" s="6"/>
    </row>
    <row r="67" spans="1:16" ht="60" x14ac:dyDescent="0.15">
      <c r="A67" s="6">
        <v>59</v>
      </c>
      <c r="B67" s="17" t="s">
        <v>919</v>
      </c>
      <c r="C67" s="6" t="s">
        <v>990</v>
      </c>
      <c r="D67" s="5" t="s">
        <v>8122</v>
      </c>
      <c r="E67" s="5" t="s">
        <v>1877</v>
      </c>
      <c r="F67" s="5">
        <v>2659.3</v>
      </c>
      <c r="G67" s="5" t="s">
        <v>4705</v>
      </c>
      <c r="H67" s="4">
        <v>21173088.949999999</v>
      </c>
      <c r="I67" s="4">
        <v>0</v>
      </c>
      <c r="J67" s="15">
        <v>22338120</v>
      </c>
      <c r="K67" s="5" t="s">
        <v>2237</v>
      </c>
      <c r="L67" s="5" t="s">
        <v>2653</v>
      </c>
      <c r="M67" s="6"/>
      <c r="N67" s="5" t="s">
        <v>8799</v>
      </c>
      <c r="O67" s="5" t="s">
        <v>1175</v>
      </c>
      <c r="P67" s="5" t="s">
        <v>8396</v>
      </c>
    </row>
    <row r="68" spans="1:16" ht="60" x14ac:dyDescent="0.15">
      <c r="A68" s="6">
        <v>60</v>
      </c>
      <c r="B68" s="17" t="s">
        <v>920</v>
      </c>
      <c r="C68" s="5" t="s">
        <v>535</v>
      </c>
      <c r="D68" s="5" t="s">
        <v>8122</v>
      </c>
      <c r="E68" s="5" t="s">
        <v>780</v>
      </c>
      <c r="F68" s="5">
        <v>1168.5999999999999</v>
      </c>
      <c r="G68" s="5" t="s">
        <v>4706</v>
      </c>
      <c r="H68" s="4">
        <v>2856654.32</v>
      </c>
      <c r="I68" s="4">
        <v>0</v>
      </c>
      <c r="J68" s="15">
        <v>9816240</v>
      </c>
      <c r="K68" s="5" t="s">
        <v>2278</v>
      </c>
      <c r="L68" s="5" t="s">
        <v>2653</v>
      </c>
      <c r="M68" s="6"/>
      <c r="N68" s="5" t="s">
        <v>8799</v>
      </c>
      <c r="O68" s="5" t="s">
        <v>287</v>
      </c>
      <c r="P68" s="5" t="s">
        <v>8397</v>
      </c>
    </row>
    <row r="69" spans="1:16" ht="60" x14ac:dyDescent="0.15">
      <c r="A69" s="6">
        <v>61</v>
      </c>
      <c r="B69" s="17" t="s">
        <v>921</v>
      </c>
      <c r="C69" s="5" t="s">
        <v>1115</v>
      </c>
      <c r="D69" s="5" t="s">
        <v>8123</v>
      </c>
      <c r="E69" s="5" t="s">
        <v>781</v>
      </c>
      <c r="F69" s="5">
        <v>951</v>
      </c>
      <c r="G69" s="5" t="s">
        <v>4707</v>
      </c>
      <c r="H69" s="4">
        <v>9577479.1199999992</v>
      </c>
      <c r="I69" s="4">
        <v>2927984.82</v>
      </c>
      <c r="J69" s="15">
        <v>7988400</v>
      </c>
      <c r="K69" s="5" t="s">
        <v>2277</v>
      </c>
      <c r="L69" s="5" t="s">
        <v>2599</v>
      </c>
      <c r="M69" s="6"/>
      <c r="N69" s="5" t="s">
        <v>8800</v>
      </c>
      <c r="O69" s="5" t="s">
        <v>1175</v>
      </c>
      <c r="P69" s="5" t="s">
        <v>8398</v>
      </c>
    </row>
    <row r="70" spans="1:16" ht="60" x14ac:dyDescent="0.15">
      <c r="A70" s="6">
        <v>62</v>
      </c>
      <c r="B70" s="17" t="s">
        <v>922</v>
      </c>
      <c r="C70" s="6" t="s">
        <v>990</v>
      </c>
      <c r="D70" s="5" t="s">
        <v>3795</v>
      </c>
      <c r="E70" s="6" t="s">
        <v>1856</v>
      </c>
      <c r="F70" s="6">
        <v>2495.3000000000002</v>
      </c>
      <c r="G70" s="5" t="s">
        <v>4708</v>
      </c>
      <c r="H70" s="23">
        <v>23406733.219999999</v>
      </c>
      <c r="I70" s="23">
        <v>9454611.0800000001</v>
      </c>
      <c r="J70" s="15">
        <v>20960520</v>
      </c>
      <c r="K70" s="5" t="s">
        <v>2241</v>
      </c>
      <c r="L70" s="5" t="s">
        <v>2657</v>
      </c>
      <c r="M70" s="6"/>
      <c r="N70" s="5" t="s">
        <v>8801</v>
      </c>
      <c r="O70" s="5" t="s">
        <v>539</v>
      </c>
      <c r="P70" s="5" t="s">
        <v>8399</v>
      </c>
    </row>
    <row r="71" spans="1:16" s="135" customFormat="1" ht="60" x14ac:dyDescent="0.15">
      <c r="A71" s="40">
        <v>63</v>
      </c>
      <c r="B71" s="41" t="s">
        <v>923</v>
      </c>
      <c r="C71" s="42" t="s">
        <v>144</v>
      </c>
      <c r="D71" s="42" t="s">
        <v>3664</v>
      </c>
      <c r="E71" s="40" t="s">
        <v>2119</v>
      </c>
      <c r="F71" s="40">
        <v>1415.9</v>
      </c>
      <c r="G71" s="42" t="s">
        <v>4709</v>
      </c>
      <c r="H71" s="134">
        <v>8320553</v>
      </c>
      <c r="I71" s="134">
        <v>4629602.4800000004</v>
      </c>
      <c r="J71" s="43">
        <v>11893560</v>
      </c>
      <c r="K71" s="42" t="s">
        <v>2238</v>
      </c>
      <c r="L71" s="42" t="s">
        <v>2657</v>
      </c>
      <c r="M71" s="40"/>
      <c r="N71" s="42" t="s">
        <v>2600</v>
      </c>
      <c r="O71" s="42" t="s">
        <v>477</v>
      </c>
      <c r="P71" s="42" t="s">
        <v>8400</v>
      </c>
    </row>
    <row r="72" spans="1:16" s="135" customFormat="1" ht="48" x14ac:dyDescent="0.15">
      <c r="A72" s="40">
        <v>64</v>
      </c>
      <c r="B72" s="41" t="s">
        <v>924</v>
      </c>
      <c r="C72" s="42" t="s">
        <v>362</v>
      </c>
      <c r="D72" s="42" t="s">
        <v>3664</v>
      </c>
      <c r="E72" s="40" t="s">
        <v>478</v>
      </c>
      <c r="F72" s="40">
        <v>46.3</v>
      </c>
      <c r="G72" s="42" t="s">
        <v>7688</v>
      </c>
      <c r="H72" s="134">
        <v>297655</v>
      </c>
      <c r="I72" s="134">
        <v>44149.1</v>
      </c>
      <c r="J72" s="43">
        <v>1272600</v>
      </c>
      <c r="K72" s="42" t="s">
        <v>5172</v>
      </c>
      <c r="L72" s="42" t="s">
        <v>2656</v>
      </c>
      <c r="M72" s="40"/>
      <c r="N72" s="42" t="s">
        <v>2600</v>
      </c>
      <c r="O72" s="42" t="s">
        <v>477</v>
      </c>
      <c r="P72" s="42" t="s">
        <v>8401</v>
      </c>
    </row>
    <row r="73" spans="1:16" ht="48" x14ac:dyDescent="0.15">
      <c r="A73" s="6">
        <v>65</v>
      </c>
      <c r="B73" s="17" t="s">
        <v>925</v>
      </c>
      <c r="C73" s="6" t="s">
        <v>479</v>
      </c>
      <c r="D73" s="5" t="s">
        <v>3664</v>
      </c>
      <c r="E73" s="6" t="s">
        <v>480</v>
      </c>
      <c r="F73" s="6">
        <v>203.5</v>
      </c>
      <c r="G73" s="5" t="s">
        <v>4710</v>
      </c>
      <c r="H73" s="4">
        <v>170972</v>
      </c>
      <c r="I73" s="4">
        <f>H73-H73</f>
        <v>0</v>
      </c>
      <c r="J73" s="15">
        <v>1709400</v>
      </c>
      <c r="K73" s="5" t="s">
        <v>5173</v>
      </c>
      <c r="L73" s="5" t="s">
        <v>2657</v>
      </c>
      <c r="M73" s="6"/>
      <c r="N73" s="5" t="s">
        <v>2600</v>
      </c>
      <c r="O73" s="5" t="s">
        <v>477</v>
      </c>
      <c r="P73" s="5" t="s">
        <v>8402</v>
      </c>
    </row>
    <row r="74" spans="1:16" ht="48" x14ac:dyDescent="0.15">
      <c r="A74" s="6">
        <v>66</v>
      </c>
      <c r="B74" s="17" t="s">
        <v>926</v>
      </c>
      <c r="C74" s="6" t="s">
        <v>463</v>
      </c>
      <c r="D74" s="5" t="s">
        <v>3664</v>
      </c>
      <c r="E74" s="6"/>
      <c r="F74" s="6">
        <v>18</v>
      </c>
      <c r="G74" s="5" t="s">
        <v>4711</v>
      </c>
      <c r="H74" s="4">
        <v>274013</v>
      </c>
      <c r="I74" s="4">
        <v>61981.24</v>
      </c>
      <c r="J74" s="15"/>
      <c r="K74" s="5"/>
      <c r="L74" s="5"/>
      <c r="M74" s="6"/>
      <c r="N74" s="5" t="s">
        <v>2600</v>
      </c>
      <c r="O74" s="5" t="s">
        <v>477</v>
      </c>
      <c r="P74" s="6"/>
    </row>
    <row r="75" spans="1:16" ht="48" x14ac:dyDescent="0.15">
      <c r="A75" s="6">
        <v>67</v>
      </c>
      <c r="B75" s="17" t="s">
        <v>927</v>
      </c>
      <c r="C75" s="6" t="s">
        <v>481</v>
      </c>
      <c r="D75" s="5" t="s">
        <v>3664</v>
      </c>
      <c r="E75" s="6"/>
      <c r="F75" s="6">
        <v>18.7</v>
      </c>
      <c r="G75" s="5" t="s">
        <v>4712</v>
      </c>
      <c r="H75" s="4">
        <v>2576</v>
      </c>
      <c r="I75" s="4">
        <f>H75-H75</f>
        <v>0</v>
      </c>
      <c r="J75" s="15"/>
      <c r="K75" s="5"/>
      <c r="L75" s="5"/>
      <c r="M75" s="6"/>
      <c r="N75" s="5" t="s">
        <v>2600</v>
      </c>
      <c r="O75" s="5" t="s">
        <v>477</v>
      </c>
      <c r="P75" s="6"/>
    </row>
    <row r="76" spans="1:16" ht="60" x14ac:dyDescent="0.15">
      <c r="A76" s="6">
        <v>68</v>
      </c>
      <c r="B76" s="17" t="s">
        <v>928</v>
      </c>
      <c r="C76" s="5" t="s">
        <v>439</v>
      </c>
      <c r="D76" s="5" t="s">
        <v>3796</v>
      </c>
      <c r="E76" s="6" t="s">
        <v>1857</v>
      </c>
      <c r="F76" s="6">
        <v>1470.4</v>
      </c>
      <c r="G76" s="5" t="s">
        <v>4713</v>
      </c>
      <c r="H76" s="4">
        <v>3272350</v>
      </c>
      <c r="I76" s="4">
        <f>H76-H76</f>
        <v>0</v>
      </c>
      <c r="J76" s="15">
        <v>12351360</v>
      </c>
      <c r="K76" s="5" t="s">
        <v>426</v>
      </c>
      <c r="L76" s="5" t="s">
        <v>2657</v>
      </c>
      <c r="M76" s="6"/>
      <c r="N76" s="5" t="s">
        <v>8802</v>
      </c>
      <c r="O76" s="5" t="s">
        <v>441</v>
      </c>
      <c r="P76" s="5" t="s">
        <v>8403</v>
      </c>
    </row>
    <row r="77" spans="1:16" s="135" customFormat="1" ht="60" x14ac:dyDescent="0.15">
      <c r="A77" s="40">
        <v>69</v>
      </c>
      <c r="B77" s="41" t="s">
        <v>929</v>
      </c>
      <c r="C77" s="40" t="s">
        <v>463</v>
      </c>
      <c r="D77" s="42" t="s">
        <v>3796</v>
      </c>
      <c r="E77" s="40"/>
      <c r="F77" s="40">
        <v>18</v>
      </c>
      <c r="G77" s="42" t="s">
        <v>4714</v>
      </c>
      <c r="H77" s="134">
        <v>238189</v>
      </c>
      <c r="I77" s="134">
        <v>8550.59</v>
      </c>
      <c r="J77" s="43"/>
      <c r="K77" s="42"/>
      <c r="L77" s="42"/>
      <c r="M77" s="40"/>
      <c r="N77" s="42" t="s">
        <v>2966</v>
      </c>
      <c r="O77" s="42" t="s">
        <v>441</v>
      </c>
      <c r="P77" s="40"/>
    </row>
    <row r="78" spans="1:16" ht="60" x14ac:dyDescent="0.15">
      <c r="A78" s="6">
        <v>70</v>
      </c>
      <c r="B78" s="17" t="s">
        <v>930</v>
      </c>
      <c r="C78" s="6" t="s">
        <v>990</v>
      </c>
      <c r="D78" s="5" t="s">
        <v>3797</v>
      </c>
      <c r="E78" s="6" t="s">
        <v>2307</v>
      </c>
      <c r="F78" s="6">
        <v>2322.1</v>
      </c>
      <c r="G78" s="5" t="s">
        <v>4715</v>
      </c>
      <c r="H78" s="4">
        <v>21888219.210000001</v>
      </c>
      <c r="I78" s="4">
        <v>1190135.2</v>
      </c>
      <c r="J78" s="15">
        <v>19505640</v>
      </c>
      <c r="K78" s="5" t="s">
        <v>425</v>
      </c>
      <c r="L78" s="5" t="s">
        <v>2657</v>
      </c>
      <c r="M78" s="6"/>
      <c r="N78" s="5" t="s">
        <v>8803</v>
      </c>
      <c r="O78" s="5" t="s">
        <v>1931</v>
      </c>
      <c r="P78" s="5" t="s">
        <v>8404</v>
      </c>
    </row>
    <row r="79" spans="1:16" ht="73.5" customHeight="1" x14ac:dyDescent="0.15">
      <c r="A79" s="6">
        <v>71</v>
      </c>
      <c r="B79" s="17" t="s">
        <v>931</v>
      </c>
      <c r="C79" s="6" t="s">
        <v>791</v>
      </c>
      <c r="D79" s="5" t="s">
        <v>3663</v>
      </c>
      <c r="E79" s="6" t="s">
        <v>363</v>
      </c>
      <c r="F79" s="6">
        <v>2477.5</v>
      </c>
      <c r="G79" s="5" t="s">
        <v>4716</v>
      </c>
      <c r="H79" s="4">
        <v>23507384</v>
      </c>
      <c r="I79" s="4">
        <v>16286497.359999999</v>
      </c>
      <c r="J79" s="15">
        <v>20811000</v>
      </c>
      <c r="K79" s="5" t="s">
        <v>3552</v>
      </c>
      <c r="L79" s="5" t="s">
        <v>2657</v>
      </c>
      <c r="M79" s="6"/>
      <c r="N79" s="5" t="s">
        <v>8804</v>
      </c>
      <c r="O79" s="5" t="s">
        <v>1098</v>
      </c>
      <c r="P79" s="5" t="s">
        <v>8405</v>
      </c>
    </row>
    <row r="80" spans="1:16" ht="72" customHeight="1" x14ac:dyDescent="0.15">
      <c r="A80" s="6">
        <v>72</v>
      </c>
      <c r="B80" s="17" t="s">
        <v>932</v>
      </c>
      <c r="C80" s="5" t="s">
        <v>1541</v>
      </c>
      <c r="D80" s="5" t="s">
        <v>3798</v>
      </c>
      <c r="E80" s="6" t="s">
        <v>754</v>
      </c>
      <c r="F80" s="6">
        <v>529</v>
      </c>
      <c r="G80" s="5" t="s">
        <v>4717</v>
      </c>
      <c r="H80" s="4">
        <v>630028</v>
      </c>
      <c r="I80" s="4">
        <v>0</v>
      </c>
      <c r="J80" s="15">
        <v>4443600</v>
      </c>
      <c r="K80" s="5" t="s">
        <v>3555</v>
      </c>
      <c r="L80" s="5" t="s">
        <v>2657</v>
      </c>
      <c r="M80" s="6"/>
      <c r="N80" s="5" t="s">
        <v>8804</v>
      </c>
      <c r="O80" s="5" t="s">
        <v>1098</v>
      </c>
      <c r="P80" s="5" t="s">
        <v>8406</v>
      </c>
    </row>
    <row r="81" spans="1:21" ht="60" x14ac:dyDescent="0.15">
      <c r="A81" s="6">
        <v>73</v>
      </c>
      <c r="B81" s="17" t="s">
        <v>933</v>
      </c>
      <c r="C81" s="5" t="s">
        <v>3553</v>
      </c>
      <c r="D81" s="5" t="s">
        <v>3662</v>
      </c>
      <c r="E81" s="6" t="s">
        <v>364</v>
      </c>
      <c r="F81" s="6">
        <v>199.8</v>
      </c>
      <c r="G81" s="5" t="s">
        <v>4718</v>
      </c>
      <c r="H81" s="4">
        <v>283102</v>
      </c>
      <c r="I81" s="4">
        <v>109993.14</v>
      </c>
      <c r="J81" s="15">
        <v>1365912.72</v>
      </c>
      <c r="K81" s="5" t="s">
        <v>3554</v>
      </c>
      <c r="L81" s="5" t="s">
        <v>2657</v>
      </c>
      <c r="M81" s="6"/>
      <c r="N81" s="5" t="s">
        <v>2601</v>
      </c>
      <c r="O81" s="5" t="s">
        <v>1098</v>
      </c>
      <c r="P81" s="5" t="s">
        <v>8407</v>
      </c>
    </row>
    <row r="82" spans="1:21" ht="88.5" customHeight="1" x14ac:dyDescent="0.15">
      <c r="A82" s="6">
        <v>74</v>
      </c>
      <c r="B82" s="17" t="s">
        <v>934</v>
      </c>
      <c r="C82" s="6" t="s">
        <v>990</v>
      </c>
      <c r="D82" s="5" t="s">
        <v>3799</v>
      </c>
      <c r="E82" s="6" t="s">
        <v>133</v>
      </c>
      <c r="F82" s="6">
        <v>6466.6</v>
      </c>
      <c r="G82" s="5" t="s">
        <v>4719</v>
      </c>
      <c r="H82" s="4">
        <v>3667564</v>
      </c>
      <c r="I82" s="4">
        <v>1612842.54</v>
      </c>
      <c r="J82" s="15">
        <v>54319440</v>
      </c>
      <c r="K82" s="5" t="s">
        <v>2243</v>
      </c>
      <c r="L82" s="5" t="s">
        <v>2657</v>
      </c>
      <c r="M82" s="6"/>
      <c r="N82" s="5" t="s">
        <v>2602</v>
      </c>
      <c r="O82" s="5" t="s">
        <v>2140</v>
      </c>
      <c r="P82" s="5" t="s">
        <v>8408</v>
      </c>
      <c r="S82" s="44"/>
    </row>
    <row r="83" spans="1:21" ht="66.75" customHeight="1" x14ac:dyDescent="0.15">
      <c r="A83" s="6">
        <v>75</v>
      </c>
      <c r="B83" s="17" t="s">
        <v>935</v>
      </c>
      <c r="C83" s="5" t="s">
        <v>354</v>
      </c>
      <c r="D83" s="5" t="s">
        <v>3800</v>
      </c>
      <c r="E83" s="6" t="s">
        <v>551</v>
      </c>
      <c r="F83" s="6">
        <v>893.9</v>
      </c>
      <c r="G83" s="5" t="s">
        <v>4720</v>
      </c>
      <c r="H83" s="4">
        <v>1072564.8500000001</v>
      </c>
      <c r="I83" s="4">
        <f>H83-H83</f>
        <v>0</v>
      </c>
      <c r="J83" s="15">
        <v>7508760</v>
      </c>
      <c r="K83" s="5" t="s">
        <v>3556</v>
      </c>
      <c r="L83" s="5" t="s">
        <v>2657</v>
      </c>
      <c r="M83" s="6"/>
      <c r="N83" s="5" t="s">
        <v>2603</v>
      </c>
      <c r="O83" s="5" t="s">
        <v>2140</v>
      </c>
      <c r="P83" s="5" t="s">
        <v>8409</v>
      </c>
      <c r="S83" s="45"/>
    </row>
    <row r="84" spans="1:21" ht="88.5" customHeight="1" x14ac:dyDescent="0.15">
      <c r="A84" s="6">
        <v>76</v>
      </c>
      <c r="B84" s="17" t="s">
        <v>936</v>
      </c>
      <c r="C84" s="5" t="s">
        <v>1882</v>
      </c>
      <c r="D84" s="5" t="s">
        <v>3799</v>
      </c>
      <c r="E84" s="6" t="s">
        <v>133</v>
      </c>
      <c r="F84" s="6">
        <v>2013</v>
      </c>
      <c r="G84" s="5" t="s">
        <v>4721</v>
      </c>
      <c r="H84" s="4">
        <v>5003776</v>
      </c>
      <c r="I84" s="4">
        <f>H84-H84</f>
        <v>0</v>
      </c>
      <c r="J84" s="15">
        <v>16909200</v>
      </c>
      <c r="K84" s="5" t="s">
        <v>2243</v>
      </c>
      <c r="L84" s="5" t="s">
        <v>2657</v>
      </c>
      <c r="M84" s="6"/>
      <c r="N84" s="5" t="s">
        <v>2602</v>
      </c>
      <c r="O84" s="5" t="s">
        <v>2140</v>
      </c>
      <c r="P84" s="5" t="s">
        <v>8408</v>
      </c>
      <c r="S84" s="45"/>
    </row>
    <row r="85" spans="1:21" ht="87.75" customHeight="1" x14ac:dyDescent="0.15">
      <c r="A85" s="6">
        <v>77</v>
      </c>
      <c r="B85" s="17" t="s">
        <v>937</v>
      </c>
      <c r="C85" s="5" t="s">
        <v>1883</v>
      </c>
      <c r="D85" s="5" t="s">
        <v>3801</v>
      </c>
      <c r="E85" s="6" t="s">
        <v>133</v>
      </c>
      <c r="F85" s="6">
        <v>2477.5</v>
      </c>
      <c r="G85" s="5" t="s">
        <v>4722</v>
      </c>
      <c r="H85" s="4">
        <v>191</v>
      </c>
      <c r="I85" s="4">
        <f>H85-H85</f>
        <v>0</v>
      </c>
      <c r="J85" s="15">
        <v>20811000</v>
      </c>
      <c r="K85" s="5" t="s">
        <v>2243</v>
      </c>
      <c r="L85" s="5" t="s">
        <v>2657</v>
      </c>
      <c r="M85" s="6"/>
      <c r="N85" s="5" t="s">
        <v>2602</v>
      </c>
      <c r="O85" s="5" t="s">
        <v>2140</v>
      </c>
      <c r="P85" s="5" t="s">
        <v>8408</v>
      </c>
      <c r="S85" s="46"/>
    </row>
    <row r="86" spans="1:21" ht="86.25" customHeight="1" x14ac:dyDescent="0.15">
      <c r="A86" s="6">
        <v>78</v>
      </c>
      <c r="B86" s="17" t="s">
        <v>938</v>
      </c>
      <c r="C86" s="5" t="s">
        <v>1884</v>
      </c>
      <c r="D86" s="5" t="s">
        <v>3801</v>
      </c>
      <c r="E86" s="6" t="s">
        <v>133</v>
      </c>
      <c r="F86" s="6">
        <v>529</v>
      </c>
      <c r="G86" s="5" t="s">
        <v>4723</v>
      </c>
      <c r="H86" s="4">
        <v>37232</v>
      </c>
      <c r="I86" s="4">
        <v>27622.19</v>
      </c>
      <c r="J86" s="15">
        <v>4443600</v>
      </c>
      <c r="K86" s="5" t="s">
        <v>2243</v>
      </c>
      <c r="L86" s="5" t="s">
        <v>2657</v>
      </c>
      <c r="M86" s="6"/>
      <c r="N86" s="5" t="s">
        <v>2604</v>
      </c>
      <c r="O86" s="5" t="s">
        <v>2140</v>
      </c>
      <c r="P86" s="5" t="s">
        <v>8410</v>
      </c>
      <c r="S86" s="46"/>
    </row>
    <row r="87" spans="1:21" ht="64.5" customHeight="1" x14ac:dyDescent="0.15">
      <c r="A87" s="6">
        <v>79</v>
      </c>
      <c r="B87" s="17" t="s">
        <v>939</v>
      </c>
      <c r="C87" s="6" t="s">
        <v>1885</v>
      </c>
      <c r="D87" s="5" t="s">
        <v>3802</v>
      </c>
      <c r="E87" s="6"/>
      <c r="F87" s="6">
        <v>60</v>
      </c>
      <c r="G87" s="5" t="s">
        <v>4724</v>
      </c>
      <c r="H87" s="4">
        <v>233670</v>
      </c>
      <c r="I87" s="4">
        <v>65466.79</v>
      </c>
      <c r="J87" s="15"/>
      <c r="K87" s="5"/>
      <c r="L87" s="5" t="s">
        <v>2657</v>
      </c>
      <c r="M87" s="6"/>
      <c r="N87" s="5" t="s">
        <v>3393</v>
      </c>
      <c r="O87" s="5" t="s">
        <v>2140</v>
      </c>
      <c r="P87" s="6"/>
      <c r="S87" s="45"/>
    </row>
    <row r="88" spans="1:21" ht="60.5" customHeight="1" x14ac:dyDescent="0.15">
      <c r="A88" s="6">
        <v>80</v>
      </c>
      <c r="B88" s="17" t="s">
        <v>940</v>
      </c>
      <c r="C88" s="6" t="s">
        <v>1886</v>
      </c>
      <c r="D88" s="5" t="s">
        <v>3803</v>
      </c>
      <c r="E88" s="6" t="s">
        <v>4</v>
      </c>
      <c r="F88" s="6">
        <v>524.79999999999995</v>
      </c>
      <c r="G88" s="5" t="s">
        <v>4725</v>
      </c>
      <c r="H88" s="4">
        <v>4328961.8099999996</v>
      </c>
      <c r="I88" s="4">
        <f>H88-H88</f>
        <v>0</v>
      </c>
      <c r="J88" s="15">
        <v>2549583</v>
      </c>
      <c r="K88" s="5" t="s">
        <v>5174</v>
      </c>
      <c r="L88" s="5" t="s">
        <v>2657</v>
      </c>
      <c r="M88" s="6"/>
      <c r="N88" s="5" t="s">
        <v>8805</v>
      </c>
      <c r="O88" s="5" t="s">
        <v>2140</v>
      </c>
      <c r="P88" s="5" t="s">
        <v>8411</v>
      </c>
      <c r="S88" s="46">
        <f>S82+S83+S86+S87</f>
        <v>0</v>
      </c>
      <c r="U88" s="45"/>
    </row>
    <row r="89" spans="1:21" ht="64.5" customHeight="1" x14ac:dyDescent="0.15">
      <c r="A89" s="6">
        <v>81</v>
      </c>
      <c r="B89" s="17" t="s">
        <v>941</v>
      </c>
      <c r="C89" s="6" t="s">
        <v>1445</v>
      </c>
      <c r="D89" s="5" t="s">
        <v>4001</v>
      </c>
      <c r="E89" s="6"/>
      <c r="F89" s="6">
        <v>49</v>
      </c>
      <c r="G89" s="5" t="s">
        <v>4726</v>
      </c>
      <c r="H89" s="4">
        <v>43749</v>
      </c>
      <c r="I89" s="4">
        <v>2897.98</v>
      </c>
      <c r="J89" s="15"/>
      <c r="K89" s="5"/>
      <c r="L89" s="5" t="s">
        <v>2657</v>
      </c>
      <c r="M89" s="6"/>
      <c r="N89" s="5" t="s">
        <v>3393</v>
      </c>
      <c r="O89" s="5" t="s">
        <v>2140</v>
      </c>
      <c r="P89" s="5"/>
      <c r="U89" s="45"/>
    </row>
    <row r="90" spans="1:21" ht="72" x14ac:dyDescent="0.15">
      <c r="A90" s="6">
        <v>82</v>
      </c>
      <c r="B90" s="17" t="s">
        <v>942</v>
      </c>
      <c r="C90" s="6" t="s">
        <v>990</v>
      </c>
      <c r="D90" s="5" t="s">
        <v>3654</v>
      </c>
      <c r="E90" s="6" t="s">
        <v>1858</v>
      </c>
      <c r="F90" s="6">
        <v>1825.3</v>
      </c>
      <c r="G90" s="5" t="s">
        <v>4727</v>
      </c>
      <c r="H90" s="23">
        <v>4891102</v>
      </c>
      <c r="I90" s="23">
        <v>1413584.94</v>
      </c>
      <c r="J90" s="15">
        <v>15332520</v>
      </c>
      <c r="K90" s="5" t="s">
        <v>427</v>
      </c>
      <c r="L90" s="5" t="s">
        <v>2657</v>
      </c>
      <c r="M90" s="6"/>
      <c r="N90" s="5" t="s">
        <v>2605</v>
      </c>
      <c r="O90" s="5" t="s">
        <v>994</v>
      </c>
      <c r="P90" s="5" t="s">
        <v>8412</v>
      </c>
      <c r="U90" s="45"/>
    </row>
    <row r="91" spans="1:21" ht="72.75" customHeight="1" x14ac:dyDescent="0.15">
      <c r="A91" s="6">
        <v>83</v>
      </c>
      <c r="B91" s="17" t="s">
        <v>943</v>
      </c>
      <c r="C91" s="5" t="s">
        <v>740</v>
      </c>
      <c r="D91" s="5" t="s">
        <v>3655</v>
      </c>
      <c r="E91" s="6" t="s">
        <v>739</v>
      </c>
      <c r="F91" s="6">
        <v>364.5</v>
      </c>
      <c r="G91" s="5" t="s">
        <v>4728</v>
      </c>
      <c r="H91" s="23">
        <v>412927</v>
      </c>
      <c r="I91" s="23">
        <f>H91-H91</f>
        <v>0</v>
      </c>
      <c r="J91" s="15">
        <v>3061800</v>
      </c>
      <c r="K91" s="5" t="s">
        <v>2608</v>
      </c>
      <c r="L91" s="5" t="s">
        <v>2657</v>
      </c>
      <c r="M91" s="6"/>
      <c r="N91" s="5" t="s">
        <v>2606</v>
      </c>
      <c r="O91" s="5" t="s">
        <v>994</v>
      </c>
      <c r="P91" s="5" t="s">
        <v>8413</v>
      </c>
      <c r="U91" s="45"/>
    </row>
    <row r="92" spans="1:21" ht="48" x14ac:dyDescent="0.15">
      <c r="A92" s="6">
        <v>84</v>
      </c>
      <c r="B92" s="17" t="s">
        <v>944</v>
      </c>
      <c r="C92" s="5" t="s">
        <v>64</v>
      </c>
      <c r="D92" s="5" t="s">
        <v>3804</v>
      </c>
      <c r="E92" s="5" t="s">
        <v>1413</v>
      </c>
      <c r="F92" s="5">
        <v>730.7</v>
      </c>
      <c r="G92" s="5" t="s">
        <v>4729</v>
      </c>
      <c r="H92" s="23">
        <v>4976881</v>
      </c>
      <c r="I92" s="23">
        <v>3066957.8</v>
      </c>
      <c r="J92" s="15">
        <v>5592597.3200000003</v>
      </c>
      <c r="K92" s="5" t="s">
        <v>2609</v>
      </c>
      <c r="L92" s="5" t="s">
        <v>140</v>
      </c>
      <c r="M92" s="6"/>
      <c r="N92" s="5" t="s">
        <v>2607</v>
      </c>
      <c r="O92" s="5" t="s">
        <v>2041</v>
      </c>
      <c r="P92" s="6"/>
      <c r="U92" s="45"/>
    </row>
    <row r="93" spans="1:21" ht="84" x14ac:dyDescent="0.15">
      <c r="A93" s="6">
        <v>85</v>
      </c>
      <c r="B93" s="17" t="s">
        <v>945</v>
      </c>
      <c r="C93" s="5" t="s">
        <v>1923</v>
      </c>
      <c r="D93" s="5" t="s">
        <v>3805</v>
      </c>
      <c r="E93" s="5" t="s">
        <v>1924</v>
      </c>
      <c r="F93" s="5">
        <v>2082.1</v>
      </c>
      <c r="G93" s="5" t="s">
        <v>4730</v>
      </c>
      <c r="H93" s="23">
        <v>12091179</v>
      </c>
      <c r="I93" s="23">
        <v>7918292.0300000003</v>
      </c>
      <c r="J93" s="15">
        <v>17489640</v>
      </c>
      <c r="K93" s="5" t="s">
        <v>2610</v>
      </c>
      <c r="L93" s="5" t="s">
        <v>2613</v>
      </c>
      <c r="M93" s="6"/>
      <c r="N93" s="5" t="s">
        <v>2617</v>
      </c>
      <c r="O93" s="5" t="s">
        <v>1925</v>
      </c>
      <c r="P93" s="5" t="s">
        <v>8414</v>
      </c>
      <c r="U93" s="45"/>
    </row>
    <row r="94" spans="1:21" ht="72" x14ac:dyDescent="0.15">
      <c r="A94" s="6">
        <v>86</v>
      </c>
      <c r="B94" s="17" t="s">
        <v>946</v>
      </c>
      <c r="C94" s="5" t="s">
        <v>1774</v>
      </c>
      <c r="D94" s="5" t="s">
        <v>3806</v>
      </c>
      <c r="E94" s="6" t="s">
        <v>1775</v>
      </c>
      <c r="F94" s="6">
        <v>1000.1</v>
      </c>
      <c r="G94" s="5" t="s">
        <v>4731</v>
      </c>
      <c r="H94" s="23">
        <v>2320695</v>
      </c>
      <c r="I94" s="23">
        <v>1586041.14</v>
      </c>
      <c r="J94" s="15">
        <v>8490720</v>
      </c>
      <c r="K94" s="5" t="s">
        <v>2611</v>
      </c>
      <c r="L94" s="5" t="s">
        <v>140</v>
      </c>
      <c r="M94" s="6"/>
      <c r="N94" s="5" t="s">
        <v>3534</v>
      </c>
      <c r="O94" s="5" t="s">
        <v>2215</v>
      </c>
      <c r="P94" s="5" t="s">
        <v>8415</v>
      </c>
      <c r="U94" s="45"/>
    </row>
    <row r="95" spans="1:21" ht="72" x14ac:dyDescent="0.15">
      <c r="A95" s="6">
        <v>87</v>
      </c>
      <c r="B95" s="17" t="s">
        <v>947</v>
      </c>
      <c r="C95" s="6" t="s">
        <v>2216</v>
      </c>
      <c r="D95" s="5" t="s">
        <v>3806</v>
      </c>
      <c r="E95" s="6" t="s">
        <v>2217</v>
      </c>
      <c r="F95" s="6">
        <v>148.69999999999999</v>
      </c>
      <c r="G95" s="5" t="s">
        <v>4732</v>
      </c>
      <c r="H95" s="23">
        <v>33771</v>
      </c>
      <c r="I95" s="23">
        <v>8449.81</v>
      </c>
      <c r="J95" s="15">
        <v>1249080</v>
      </c>
      <c r="K95" s="5" t="s">
        <v>3566</v>
      </c>
      <c r="L95" s="5" t="s">
        <v>140</v>
      </c>
      <c r="M95" s="6"/>
      <c r="N95" s="5" t="s">
        <v>3535</v>
      </c>
      <c r="O95" s="5" t="s">
        <v>2215</v>
      </c>
      <c r="P95" s="5" t="s">
        <v>8416</v>
      </c>
      <c r="U95" s="45"/>
    </row>
    <row r="96" spans="1:21" ht="84" x14ac:dyDescent="0.15">
      <c r="A96" s="6">
        <v>88</v>
      </c>
      <c r="B96" s="17" t="s">
        <v>948</v>
      </c>
      <c r="C96" s="5" t="s">
        <v>1082</v>
      </c>
      <c r="D96" s="5" t="s">
        <v>3807</v>
      </c>
      <c r="E96" s="6" t="s">
        <v>1608</v>
      </c>
      <c r="F96" s="6">
        <v>903.8</v>
      </c>
      <c r="G96" s="5" t="s">
        <v>4733</v>
      </c>
      <c r="H96" s="4">
        <v>5234184</v>
      </c>
      <c r="I96" s="4">
        <v>3396332.2</v>
      </c>
      <c r="J96" s="15">
        <v>7591920</v>
      </c>
      <c r="K96" s="5" t="s">
        <v>2612</v>
      </c>
      <c r="L96" s="5" t="s">
        <v>140</v>
      </c>
      <c r="M96" s="6"/>
      <c r="N96" s="5" t="s">
        <v>2618</v>
      </c>
      <c r="O96" s="5" t="s">
        <v>1609</v>
      </c>
      <c r="P96" s="5" t="s">
        <v>8806</v>
      </c>
      <c r="U96" s="45"/>
    </row>
    <row r="97" spans="1:21" ht="84" x14ac:dyDescent="0.15">
      <c r="A97" s="6">
        <v>89</v>
      </c>
      <c r="B97" s="17" t="s">
        <v>949</v>
      </c>
      <c r="C97" s="5" t="s">
        <v>600</v>
      </c>
      <c r="D97" s="5" t="s">
        <v>3808</v>
      </c>
      <c r="E97" s="6" t="s">
        <v>601</v>
      </c>
      <c r="F97" s="6">
        <v>264.39999999999998</v>
      </c>
      <c r="G97" s="5" t="s">
        <v>4734</v>
      </c>
      <c r="H97" s="23">
        <v>666612.79</v>
      </c>
      <c r="I97" s="23">
        <v>362703.75</v>
      </c>
      <c r="J97" s="15">
        <v>1839382.41</v>
      </c>
      <c r="K97" s="5" t="s">
        <v>2770</v>
      </c>
      <c r="L97" s="5" t="s">
        <v>140</v>
      </c>
      <c r="M97" s="6"/>
      <c r="N97" s="5" t="s">
        <v>2619</v>
      </c>
      <c r="O97" s="5" t="s">
        <v>1609</v>
      </c>
      <c r="P97" s="5" t="s">
        <v>8807</v>
      </c>
      <c r="U97" s="45"/>
    </row>
    <row r="98" spans="1:21" ht="48" x14ac:dyDescent="0.15">
      <c r="A98" s="6">
        <v>90</v>
      </c>
      <c r="B98" s="17" t="s">
        <v>950</v>
      </c>
      <c r="C98" s="5" t="s">
        <v>488</v>
      </c>
      <c r="D98" s="5" t="s">
        <v>851</v>
      </c>
      <c r="E98" s="6" t="s">
        <v>489</v>
      </c>
      <c r="F98" s="6">
        <v>3188.9</v>
      </c>
      <c r="G98" s="5" t="s">
        <v>5168</v>
      </c>
      <c r="H98" s="23">
        <v>16371869</v>
      </c>
      <c r="I98" s="23">
        <v>6483099</v>
      </c>
      <c r="J98" s="15">
        <v>26786760</v>
      </c>
      <c r="K98" s="5" t="s">
        <v>2769</v>
      </c>
      <c r="L98" s="5" t="s">
        <v>758</v>
      </c>
      <c r="M98" s="6"/>
      <c r="N98" s="5" t="s">
        <v>2620</v>
      </c>
      <c r="O98" s="5" t="s">
        <v>1653</v>
      </c>
      <c r="P98" s="5"/>
      <c r="U98" s="45"/>
    </row>
    <row r="99" spans="1:21" ht="60" x14ac:dyDescent="0.15">
      <c r="A99" s="6">
        <v>91</v>
      </c>
      <c r="B99" s="17" t="s">
        <v>951</v>
      </c>
      <c r="C99" s="5" t="s">
        <v>1438</v>
      </c>
      <c r="D99" s="5" t="s">
        <v>1665</v>
      </c>
      <c r="E99" s="6" t="s">
        <v>26</v>
      </c>
      <c r="F99" s="6">
        <v>3362</v>
      </c>
      <c r="G99" s="5" t="s">
        <v>4735</v>
      </c>
      <c r="H99" s="4">
        <v>41045563</v>
      </c>
      <c r="I99" s="4">
        <v>29997689.399999999</v>
      </c>
      <c r="J99" s="15">
        <v>28240800</v>
      </c>
      <c r="K99" s="5" t="s">
        <v>3560</v>
      </c>
      <c r="L99" s="5" t="s">
        <v>140</v>
      </c>
      <c r="M99" s="6"/>
      <c r="N99" s="5" t="s">
        <v>3427</v>
      </c>
      <c r="O99" s="5" t="s">
        <v>3426</v>
      </c>
      <c r="P99" s="5" t="s">
        <v>8808</v>
      </c>
      <c r="U99" s="45"/>
    </row>
    <row r="100" spans="1:21" ht="96" x14ac:dyDescent="0.15">
      <c r="A100" s="6">
        <v>92</v>
      </c>
      <c r="B100" s="17" t="s">
        <v>379</v>
      </c>
      <c r="C100" s="5" t="s">
        <v>377</v>
      </c>
      <c r="D100" s="5" t="s">
        <v>375</v>
      </c>
      <c r="E100" s="6" t="s">
        <v>376</v>
      </c>
      <c r="F100" s="6">
        <v>798.5</v>
      </c>
      <c r="G100" s="5" t="s">
        <v>4736</v>
      </c>
      <c r="H100" s="4">
        <v>3342741</v>
      </c>
      <c r="I100" s="4">
        <v>1223241.6000000001</v>
      </c>
      <c r="J100" s="15">
        <v>6707400</v>
      </c>
      <c r="K100" s="5" t="s">
        <v>2771</v>
      </c>
      <c r="L100" s="5" t="s">
        <v>140</v>
      </c>
      <c r="M100" s="6"/>
      <c r="N100" s="5" t="s">
        <v>2614</v>
      </c>
      <c r="O100" s="5" t="s">
        <v>374</v>
      </c>
      <c r="P100" s="6"/>
      <c r="U100" s="45"/>
    </row>
    <row r="101" spans="1:21" ht="48" x14ac:dyDescent="0.15">
      <c r="A101" s="6">
        <v>93</v>
      </c>
      <c r="B101" s="17" t="s">
        <v>380</v>
      </c>
      <c r="C101" s="6" t="s">
        <v>1668</v>
      </c>
      <c r="D101" s="5" t="s">
        <v>1105</v>
      </c>
      <c r="E101" s="6" t="s">
        <v>3537</v>
      </c>
      <c r="F101" s="6">
        <v>1205.2</v>
      </c>
      <c r="G101" s="5" t="s">
        <v>4737</v>
      </c>
      <c r="H101" s="4">
        <v>13379556</v>
      </c>
      <c r="I101" s="4">
        <f>H101-H101</f>
        <v>0</v>
      </c>
      <c r="J101" s="15">
        <v>10123680</v>
      </c>
      <c r="K101" s="5" t="s">
        <v>3561</v>
      </c>
      <c r="L101" s="5" t="s">
        <v>140</v>
      </c>
      <c r="M101" s="6"/>
      <c r="N101" s="5" t="s">
        <v>2615</v>
      </c>
      <c r="O101" s="5" t="s">
        <v>74</v>
      </c>
      <c r="P101" s="6"/>
      <c r="U101" s="45"/>
    </row>
    <row r="102" spans="1:21" ht="48" x14ac:dyDescent="0.15">
      <c r="A102" s="6">
        <v>94</v>
      </c>
      <c r="B102" s="17" t="s">
        <v>381</v>
      </c>
      <c r="C102" s="6" t="s">
        <v>75</v>
      </c>
      <c r="D102" s="5" t="s">
        <v>1377</v>
      </c>
      <c r="E102" s="6"/>
      <c r="F102" s="6"/>
      <c r="G102" s="5" t="s">
        <v>4738</v>
      </c>
      <c r="H102" s="4">
        <v>120083</v>
      </c>
      <c r="I102" s="4">
        <f>H102-H102</f>
        <v>0</v>
      </c>
      <c r="J102" s="15"/>
      <c r="K102" s="6"/>
      <c r="L102" s="5" t="s">
        <v>140</v>
      </c>
      <c r="M102" s="6"/>
      <c r="N102" s="5" t="s">
        <v>2615</v>
      </c>
      <c r="O102" s="5" t="s">
        <v>76</v>
      </c>
      <c r="P102" s="6"/>
      <c r="U102" s="45"/>
    </row>
    <row r="103" spans="1:21" ht="96" x14ac:dyDescent="0.15">
      <c r="A103" s="6">
        <v>95</v>
      </c>
      <c r="B103" s="17" t="s">
        <v>382</v>
      </c>
      <c r="C103" s="5" t="s">
        <v>2361</v>
      </c>
      <c r="D103" s="5" t="s">
        <v>3809</v>
      </c>
      <c r="E103" s="5" t="s">
        <v>911</v>
      </c>
      <c r="F103" s="5">
        <v>2519.1999999999998</v>
      </c>
      <c r="G103" s="5" t="s">
        <v>4739</v>
      </c>
      <c r="H103" s="4">
        <v>33357889.629999999</v>
      </c>
      <c r="I103" s="23">
        <v>31591040.199999999</v>
      </c>
      <c r="J103" s="15">
        <v>9989280</v>
      </c>
      <c r="K103" s="5" t="s">
        <v>5175</v>
      </c>
      <c r="L103" s="5" t="s">
        <v>2162</v>
      </c>
      <c r="M103" s="6"/>
      <c r="N103" s="5" t="s">
        <v>8810</v>
      </c>
      <c r="O103" s="5" t="s">
        <v>2360</v>
      </c>
      <c r="P103" s="5" t="s">
        <v>8809</v>
      </c>
      <c r="U103" s="45"/>
    </row>
    <row r="104" spans="1:21" ht="60" x14ac:dyDescent="0.15">
      <c r="A104" s="6">
        <v>96</v>
      </c>
      <c r="B104" s="17" t="s">
        <v>383</v>
      </c>
      <c r="C104" s="6" t="s">
        <v>1419</v>
      </c>
      <c r="D104" s="5" t="s">
        <v>5426</v>
      </c>
      <c r="E104" s="6" t="s">
        <v>1420</v>
      </c>
      <c r="F104" s="6">
        <v>1406</v>
      </c>
      <c r="G104" s="5" t="s">
        <v>4740</v>
      </c>
      <c r="H104" s="23">
        <v>4027356.19</v>
      </c>
      <c r="I104" s="23">
        <v>611507.23</v>
      </c>
      <c r="J104" s="15">
        <v>11810400</v>
      </c>
      <c r="K104" s="39" t="s">
        <v>5176</v>
      </c>
      <c r="L104" s="5" t="s">
        <v>140</v>
      </c>
      <c r="M104" s="6"/>
      <c r="N104" s="5" t="s">
        <v>3536</v>
      </c>
      <c r="O104" s="5" t="s">
        <v>1418</v>
      </c>
      <c r="P104" s="5" t="s">
        <v>8811</v>
      </c>
      <c r="U104" s="45"/>
    </row>
    <row r="105" spans="1:21" ht="60" x14ac:dyDescent="0.15">
      <c r="A105" s="6">
        <v>97</v>
      </c>
      <c r="B105" s="17" t="s">
        <v>384</v>
      </c>
      <c r="C105" s="5" t="s">
        <v>1092</v>
      </c>
      <c r="D105" s="5" t="s">
        <v>1106</v>
      </c>
      <c r="E105" s="6" t="s">
        <v>1107</v>
      </c>
      <c r="F105" s="6">
        <v>846.8</v>
      </c>
      <c r="G105" s="5" t="s">
        <v>4741</v>
      </c>
      <c r="H105" s="4">
        <v>6824199.7199999997</v>
      </c>
      <c r="I105" s="4">
        <v>549201.16</v>
      </c>
      <c r="J105" s="15">
        <v>7113120</v>
      </c>
      <c r="K105" s="5" t="s">
        <v>5177</v>
      </c>
      <c r="L105" s="5" t="s">
        <v>140</v>
      </c>
      <c r="M105" s="6"/>
      <c r="N105" s="5" t="s">
        <v>3369</v>
      </c>
      <c r="O105" s="5" t="s">
        <v>1108</v>
      </c>
      <c r="P105" s="5" t="s">
        <v>8812</v>
      </c>
      <c r="U105" s="45"/>
    </row>
    <row r="106" spans="1:21" ht="84" x14ac:dyDescent="0.15">
      <c r="A106" s="6">
        <v>98</v>
      </c>
      <c r="B106" s="17" t="s">
        <v>385</v>
      </c>
      <c r="C106" s="5" t="s">
        <v>1092</v>
      </c>
      <c r="D106" s="5" t="s">
        <v>3810</v>
      </c>
      <c r="E106" s="6" t="s">
        <v>656</v>
      </c>
      <c r="F106" s="6">
        <v>1936</v>
      </c>
      <c r="G106" s="5" t="s">
        <v>4742</v>
      </c>
      <c r="H106" s="23">
        <v>12410349.380000001</v>
      </c>
      <c r="I106" s="23">
        <f>H106-H106</f>
        <v>0</v>
      </c>
      <c r="J106" s="15">
        <v>6429359.2000000002</v>
      </c>
      <c r="K106" s="5" t="s">
        <v>2397</v>
      </c>
      <c r="L106" s="5" t="s">
        <v>140</v>
      </c>
      <c r="M106" s="6"/>
      <c r="N106" s="5" t="s">
        <v>2621</v>
      </c>
      <c r="O106" s="5" t="s">
        <v>1765</v>
      </c>
      <c r="P106" s="5" t="s">
        <v>8813</v>
      </c>
      <c r="U106" s="45"/>
    </row>
    <row r="107" spans="1:21" ht="48" x14ac:dyDescent="0.15">
      <c r="A107" s="6">
        <v>99</v>
      </c>
      <c r="B107" s="17" t="s">
        <v>386</v>
      </c>
      <c r="C107" s="5" t="s">
        <v>1923</v>
      </c>
      <c r="D107" s="5" t="s">
        <v>792</v>
      </c>
      <c r="E107" s="6" t="s">
        <v>960</v>
      </c>
      <c r="F107" s="6">
        <v>821</v>
      </c>
      <c r="G107" s="5" t="s">
        <v>4743</v>
      </c>
      <c r="H107" s="4">
        <v>9058114</v>
      </c>
      <c r="I107" s="4">
        <v>1554851.86</v>
      </c>
      <c r="J107" s="15">
        <v>6896400</v>
      </c>
      <c r="K107" s="5" t="s">
        <v>3539</v>
      </c>
      <c r="L107" s="5" t="s">
        <v>140</v>
      </c>
      <c r="M107" s="6"/>
      <c r="N107" s="5" t="s">
        <v>2616</v>
      </c>
      <c r="O107" s="5" t="s">
        <v>2105</v>
      </c>
      <c r="P107" s="6"/>
      <c r="U107" s="45"/>
    </row>
    <row r="108" spans="1:21" ht="60" x14ac:dyDescent="0.15">
      <c r="A108" s="6">
        <v>100</v>
      </c>
      <c r="B108" s="17" t="s">
        <v>387</v>
      </c>
      <c r="C108" s="5" t="s">
        <v>1923</v>
      </c>
      <c r="D108" s="5" t="s">
        <v>849</v>
      </c>
      <c r="E108" s="6" t="s">
        <v>14</v>
      </c>
      <c r="F108" s="6">
        <v>1417</v>
      </c>
      <c r="G108" s="5" t="s">
        <v>4744</v>
      </c>
      <c r="H108" s="4">
        <v>15299157.640000001</v>
      </c>
      <c r="I108" s="4">
        <f>H108-H108</f>
        <v>0</v>
      </c>
      <c r="J108" s="15">
        <v>11902800</v>
      </c>
      <c r="K108" s="5" t="s">
        <v>3538</v>
      </c>
      <c r="L108" s="5" t="s">
        <v>140</v>
      </c>
      <c r="M108" s="6"/>
      <c r="N108" s="5" t="s">
        <v>3363</v>
      </c>
      <c r="O108" s="5" t="s">
        <v>847</v>
      </c>
      <c r="P108" s="5" t="s">
        <v>8814</v>
      </c>
      <c r="U108" s="45"/>
    </row>
    <row r="109" spans="1:21" ht="60" x14ac:dyDescent="0.15">
      <c r="A109" s="6">
        <v>101</v>
      </c>
      <c r="B109" s="17" t="s">
        <v>388</v>
      </c>
      <c r="C109" s="5" t="s">
        <v>4746</v>
      </c>
      <c r="D109" s="5" t="s">
        <v>6999</v>
      </c>
      <c r="E109" s="6" t="s">
        <v>2193</v>
      </c>
      <c r="F109" s="6">
        <v>407.4</v>
      </c>
      <c r="G109" s="5" t="s">
        <v>4745</v>
      </c>
      <c r="H109" s="47">
        <v>2317003.52</v>
      </c>
      <c r="I109" s="23">
        <f>H109-H109</f>
        <v>0</v>
      </c>
      <c r="J109" s="15">
        <v>3422160</v>
      </c>
      <c r="K109" s="5" t="s">
        <v>3652</v>
      </c>
      <c r="L109" s="5" t="s">
        <v>2657</v>
      </c>
      <c r="M109" s="6"/>
      <c r="N109" s="5" t="s">
        <v>6662</v>
      </c>
      <c r="O109" s="5" t="s">
        <v>3634</v>
      </c>
      <c r="P109" s="5" t="s">
        <v>6663</v>
      </c>
      <c r="U109" s="45"/>
    </row>
    <row r="110" spans="1:21" ht="48" x14ac:dyDescent="0.15">
      <c r="A110" s="6">
        <v>102</v>
      </c>
      <c r="B110" s="17" t="s">
        <v>389</v>
      </c>
      <c r="C110" s="5" t="s">
        <v>5774</v>
      </c>
      <c r="D110" s="5" t="s">
        <v>4748</v>
      </c>
      <c r="E110" s="6" t="s">
        <v>2194</v>
      </c>
      <c r="F110" s="6">
        <v>416.2</v>
      </c>
      <c r="G110" s="5" t="s">
        <v>4747</v>
      </c>
      <c r="H110" s="47">
        <v>975565.97</v>
      </c>
      <c r="I110" s="23">
        <f>H110-H110</f>
        <v>0</v>
      </c>
      <c r="J110" s="15">
        <v>3496080</v>
      </c>
      <c r="K110" s="5" t="s">
        <v>2964</v>
      </c>
      <c r="L110" s="5" t="s">
        <v>2657</v>
      </c>
      <c r="M110" s="6"/>
      <c r="N110" s="5" t="s">
        <v>6726</v>
      </c>
      <c r="O110" s="5" t="s">
        <v>5534</v>
      </c>
      <c r="P110" s="6"/>
      <c r="U110" s="45"/>
    </row>
    <row r="111" spans="1:21" ht="48" x14ac:dyDescent="0.15">
      <c r="A111" s="6">
        <v>103</v>
      </c>
      <c r="B111" s="17" t="s">
        <v>390</v>
      </c>
      <c r="C111" s="5" t="s">
        <v>2320</v>
      </c>
      <c r="D111" s="5" t="s">
        <v>1771</v>
      </c>
      <c r="E111" s="6" t="s">
        <v>2195</v>
      </c>
      <c r="F111" s="6">
        <v>423.4</v>
      </c>
      <c r="G111" s="5" t="s">
        <v>4749</v>
      </c>
      <c r="H111" s="47">
        <v>2530244.34</v>
      </c>
      <c r="I111" s="23">
        <f>H111-H111</f>
        <v>0</v>
      </c>
      <c r="J111" s="47">
        <v>3556560</v>
      </c>
      <c r="K111" s="5" t="s">
        <v>3653</v>
      </c>
      <c r="L111" s="5" t="s">
        <v>2657</v>
      </c>
      <c r="M111" s="6"/>
      <c r="N111" s="5" t="s">
        <v>6660</v>
      </c>
      <c r="O111" s="5" t="s">
        <v>3634</v>
      </c>
      <c r="P111" s="5" t="s">
        <v>6661</v>
      </c>
      <c r="U111" s="45"/>
    </row>
    <row r="112" spans="1:21" ht="60" x14ac:dyDescent="0.15">
      <c r="A112" s="6">
        <v>104</v>
      </c>
      <c r="B112" s="17" t="s">
        <v>391</v>
      </c>
      <c r="C112" s="5" t="s">
        <v>1891</v>
      </c>
      <c r="D112" s="5" t="s">
        <v>3811</v>
      </c>
      <c r="E112" s="6" t="s">
        <v>1622</v>
      </c>
      <c r="F112" s="6">
        <v>713.5</v>
      </c>
      <c r="G112" s="5" t="s">
        <v>4750</v>
      </c>
      <c r="H112" s="47">
        <v>594667.41</v>
      </c>
      <c r="I112" s="23">
        <v>0</v>
      </c>
      <c r="J112" s="15">
        <v>5993400</v>
      </c>
      <c r="K112" s="5" t="s">
        <v>3565</v>
      </c>
      <c r="L112" s="5" t="s">
        <v>2657</v>
      </c>
      <c r="M112" s="6"/>
      <c r="N112" s="5" t="s">
        <v>2622</v>
      </c>
      <c r="O112" s="5" t="s">
        <v>917</v>
      </c>
      <c r="P112" s="5" t="s">
        <v>8815</v>
      </c>
      <c r="U112" s="45"/>
    </row>
    <row r="113" spans="1:22" ht="72" x14ac:dyDescent="0.15">
      <c r="A113" s="6">
        <v>105</v>
      </c>
      <c r="B113" s="17" t="s">
        <v>392</v>
      </c>
      <c r="C113" s="5" t="s">
        <v>63</v>
      </c>
      <c r="D113" s="5" t="s">
        <v>1114</v>
      </c>
      <c r="E113" s="6" t="s">
        <v>1623</v>
      </c>
      <c r="F113" s="6">
        <v>218.6</v>
      </c>
      <c r="G113" s="5" t="s">
        <v>4751</v>
      </c>
      <c r="H113" s="47">
        <v>834276</v>
      </c>
      <c r="I113" s="23">
        <v>93751.08</v>
      </c>
      <c r="J113" s="15">
        <v>1836240</v>
      </c>
      <c r="K113" s="5" t="s">
        <v>2624</v>
      </c>
      <c r="L113" s="5" t="s">
        <v>140</v>
      </c>
      <c r="M113" s="6"/>
      <c r="N113" s="5" t="s">
        <v>2623</v>
      </c>
      <c r="O113" s="5" t="s">
        <v>917</v>
      </c>
      <c r="P113" s="5" t="s">
        <v>8816</v>
      </c>
      <c r="U113" s="45"/>
    </row>
    <row r="114" spans="1:22" ht="48" x14ac:dyDescent="0.15">
      <c r="A114" s="6">
        <v>106</v>
      </c>
      <c r="B114" s="17" t="s">
        <v>393</v>
      </c>
      <c r="C114" s="5" t="s">
        <v>554</v>
      </c>
      <c r="D114" s="5" t="s">
        <v>553</v>
      </c>
      <c r="E114" s="5" t="s">
        <v>2443</v>
      </c>
      <c r="F114" s="5">
        <v>1010.5</v>
      </c>
      <c r="G114" s="5" t="s">
        <v>4752</v>
      </c>
      <c r="H114" s="23">
        <v>6163335.3700000001</v>
      </c>
      <c r="I114" s="4">
        <v>4314334.3899999997</v>
      </c>
      <c r="J114" s="15">
        <v>8488200</v>
      </c>
      <c r="K114" s="5" t="s">
        <v>2625</v>
      </c>
      <c r="L114" s="5" t="s">
        <v>2768</v>
      </c>
      <c r="M114" s="6"/>
      <c r="N114" s="5" t="s">
        <v>2626</v>
      </c>
      <c r="O114" s="5" t="s">
        <v>2717</v>
      </c>
      <c r="P114" s="6"/>
      <c r="U114" s="45"/>
    </row>
    <row r="115" spans="1:22" ht="48" x14ac:dyDescent="0.15">
      <c r="A115" s="6">
        <v>107</v>
      </c>
      <c r="B115" s="17" t="s">
        <v>394</v>
      </c>
      <c r="C115" s="5" t="s">
        <v>1022</v>
      </c>
      <c r="D115" s="5" t="s">
        <v>553</v>
      </c>
      <c r="E115" s="6" t="s">
        <v>713</v>
      </c>
      <c r="F115" s="6">
        <v>257.10000000000002</v>
      </c>
      <c r="G115" s="5" t="s">
        <v>4753</v>
      </c>
      <c r="H115" s="47">
        <v>1160967.6299999999</v>
      </c>
      <c r="I115" s="23">
        <v>783656.16</v>
      </c>
      <c r="J115" s="15">
        <v>2159640</v>
      </c>
      <c r="K115" s="5" t="s">
        <v>2628</v>
      </c>
      <c r="L115" s="5" t="s">
        <v>2768</v>
      </c>
      <c r="M115" s="6"/>
      <c r="N115" s="5" t="s">
        <v>2626</v>
      </c>
      <c r="O115" s="5" t="s">
        <v>2717</v>
      </c>
      <c r="P115" s="6"/>
      <c r="U115" s="45"/>
    </row>
    <row r="116" spans="1:22" ht="60" x14ac:dyDescent="0.15">
      <c r="A116" s="6">
        <v>108</v>
      </c>
      <c r="B116" s="17" t="s">
        <v>395</v>
      </c>
      <c r="C116" s="5" t="s">
        <v>1023</v>
      </c>
      <c r="D116" s="5" t="s">
        <v>1024</v>
      </c>
      <c r="E116" s="6"/>
      <c r="F116" s="6">
        <v>6</v>
      </c>
      <c r="G116" s="5" t="s">
        <v>4755</v>
      </c>
      <c r="H116" s="47">
        <v>99945</v>
      </c>
      <c r="I116" s="23">
        <v>48722.879999999997</v>
      </c>
      <c r="J116" s="15"/>
      <c r="K116" s="5"/>
      <c r="L116" s="5" t="s">
        <v>2512</v>
      </c>
      <c r="M116" s="6"/>
      <c r="N116" s="5" t="s">
        <v>2512</v>
      </c>
      <c r="O116" s="5" t="s">
        <v>6461</v>
      </c>
      <c r="P116" s="6"/>
      <c r="U116" s="45"/>
    </row>
    <row r="117" spans="1:22" ht="60" x14ac:dyDescent="0.15">
      <c r="A117" s="6">
        <v>109</v>
      </c>
      <c r="B117" s="17" t="s">
        <v>396</v>
      </c>
      <c r="C117" s="5" t="s">
        <v>1025</v>
      </c>
      <c r="D117" s="5" t="s">
        <v>3812</v>
      </c>
      <c r="E117" s="6" t="s">
        <v>1026</v>
      </c>
      <c r="F117" s="6">
        <v>122.1</v>
      </c>
      <c r="G117" s="5" t="s">
        <v>4754</v>
      </c>
      <c r="H117" s="47">
        <v>313203.74</v>
      </c>
      <c r="I117" s="23">
        <v>0</v>
      </c>
      <c r="J117" s="15">
        <v>674501.89</v>
      </c>
      <c r="K117" s="5" t="s">
        <v>2627</v>
      </c>
      <c r="L117" s="5" t="s">
        <v>8819</v>
      </c>
      <c r="M117" s="6"/>
      <c r="N117" s="5" t="s">
        <v>8818</v>
      </c>
      <c r="O117" s="5" t="s">
        <v>916</v>
      </c>
      <c r="P117" s="5" t="s">
        <v>8817</v>
      </c>
      <c r="U117" s="45"/>
    </row>
    <row r="118" spans="1:22" ht="48" x14ac:dyDescent="0.15">
      <c r="A118" s="6">
        <v>110</v>
      </c>
      <c r="B118" s="17" t="s">
        <v>397</v>
      </c>
      <c r="C118" s="5" t="s">
        <v>990</v>
      </c>
      <c r="D118" s="5" t="s">
        <v>3813</v>
      </c>
      <c r="E118" s="6" t="s">
        <v>2513</v>
      </c>
      <c r="F118" s="6">
        <v>831.2</v>
      </c>
      <c r="G118" s="5" t="s">
        <v>4756</v>
      </c>
      <c r="H118" s="47">
        <v>3490505.4</v>
      </c>
      <c r="I118" s="23">
        <f>H118-H118</f>
        <v>0</v>
      </c>
      <c r="J118" s="15">
        <v>6793920.0999999996</v>
      </c>
      <c r="K118" s="5" t="s">
        <v>3562</v>
      </c>
      <c r="L118" s="5" t="s">
        <v>2657</v>
      </c>
      <c r="M118" s="6"/>
      <c r="N118" s="5" t="s">
        <v>2629</v>
      </c>
      <c r="O118" s="5" t="s">
        <v>5531</v>
      </c>
      <c r="P118" s="6"/>
      <c r="U118" s="45"/>
    </row>
    <row r="119" spans="1:22" ht="48" x14ac:dyDescent="0.15">
      <c r="A119" s="6">
        <v>111</v>
      </c>
      <c r="B119" s="17" t="s">
        <v>398</v>
      </c>
      <c r="C119" s="5" t="s">
        <v>2442</v>
      </c>
      <c r="D119" s="5" t="s">
        <v>814</v>
      </c>
      <c r="E119" s="6" t="s">
        <v>815</v>
      </c>
      <c r="F119" s="6">
        <v>658.7</v>
      </c>
      <c r="G119" s="5" t="s">
        <v>4757</v>
      </c>
      <c r="H119" s="47">
        <v>1837186.76</v>
      </c>
      <c r="I119" s="23">
        <f>H119-H119</f>
        <v>0</v>
      </c>
      <c r="J119" s="15">
        <v>5533080</v>
      </c>
      <c r="K119" s="5" t="s">
        <v>3926</v>
      </c>
      <c r="L119" s="5" t="s">
        <v>2657</v>
      </c>
      <c r="M119" s="6"/>
      <c r="N119" s="5" t="s">
        <v>8821</v>
      </c>
      <c r="O119" s="5" t="s">
        <v>5538</v>
      </c>
      <c r="P119" s="5" t="s">
        <v>8820</v>
      </c>
      <c r="U119" s="45"/>
    </row>
    <row r="120" spans="1:22" ht="48" x14ac:dyDescent="0.15">
      <c r="A120" s="6">
        <v>112</v>
      </c>
      <c r="B120" s="17" t="s">
        <v>399</v>
      </c>
      <c r="C120" s="5" t="s">
        <v>1445</v>
      </c>
      <c r="D120" s="5" t="s">
        <v>814</v>
      </c>
      <c r="E120" s="6" t="s">
        <v>2514</v>
      </c>
      <c r="F120" s="6">
        <v>67.8</v>
      </c>
      <c r="G120" s="5" t="s">
        <v>4758</v>
      </c>
      <c r="H120" s="47">
        <v>513058.55</v>
      </c>
      <c r="I120" s="23">
        <f>H120-H120</f>
        <v>0</v>
      </c>
      <c r="J120" s="15">
        <v>329386</v>
      </c>
      <c r="K120" s="5" t="s">
        <v>3563</v>
      </c>
      <c r="L120" s="5" t="s">
        <v>2657</v>
      </c>
      <c r="M120" s="6"/>
      <c r="N120" s="5" t="s">
        <v>2630</v>
      </c>
      <c r="O120" s="5" t="s">
        <v>5538</v>
      </c>
      <c r="P120" s="6"/>
      <c r="U120" s="45"/>
    </row>
    <row r="121" spans="1:22" ht="66" customHeight="1" x14ac:dyDescent="0.15">
      <c r="A121" s="6">
        <v>113</v>
      </c>
      <c r="B121" s="17" t="s">
        <v>400</v>
      </c>
      <c r="C121" s="5" t="s">
        <v>2323</v>
      </c>
      <c r="D121" s="5" t="s">
        <v>3814</v>
      </c>
      <c r="E121" s="6" t="s">
        <v>753</v>
      </c>
      <c r="F121" s="6">
        <v>1484.2</v>
      </c>
      <c r="G121" s="5" t="s">
        <v>4759</v>
      </c>
      <c r="H121" s="47">
        <v>9053324.7100000009</v>
      </c>
      <c r="I121" s="23">
        <f>H121-H121</f>
        <v>0</v>
      </c>
      <c r="J121" s="15">
        <v>32426050.800000001</v>
      </c>
      <c r="K121" s="5" t="s">
        <v>3564</v>
      </c>
      <c r="L121" s="5" t="s">
        <v>2479</v>
      </c>
      <c r="M121" s="6"/>
      <c r="N121" s="5" t="s">
        <v>8823</v>
      </c>
      <c r="O121" s="5" t="s">
        <v>5534</v>
      </c>
      <c r="P121" s="5" t="s">
        <v>8822</v>
      </c>
      <c r="U121" s="45"/>
    </row>
    <row r="122" spans="1:22" ht="63.75" customHeight="1" x14ac:dyDescent="0.15">
      <c r="A122" s="6">
        <v>114</v>
      </c>
      <c r="B122" s="17" t="s">
        <v>401</v>
      </c>
      <c r="C122" s="5" t="s">
        <v>2324</v>
      </c>
      <c r="D122" s="5" t="s">
        <v>3815</v>
      </c>
      <c r="E122" s="6"/>
      <c r="F122" s="6">
        <v>109.7</v>
      </c>
      <c r="G122" s="5" t="s">
        <v>4760</v>
      </c>
      <c r="H122" s="47">
        <v>571364.04</v>
      </c>
      <c r="I122" s="23">
        <v>136111.91</v>
      </c>
      <c r="J122" s="15"/>
      <c r="K122" s="5"/>
      <c r="L122" s="5"/>
      <c r="M122" s="6"/>
      <c r="N122" s="5" t="s">
        <v>2631</v>
      </c>
      <c r="O122" s="5" t="s">
        <v>5534</v>
      </c>
      <c r="P122" s="6"/>
      <c r="U122" s="137"/>
    </row>
    <row r="123" spans="1:22" ht="48" x14ac:dyDescent="0.15">
      <c r="A123" s="6">
        <v>115</v>
      </c>
      <c r="B123" s="17" t="s">
        <v>402</v>
      </c>
      <c r="C123" s="5" t="s">
        <v>2325</v>
      </c>
      <c r="D123" s="5" t="s">
        <v>1603</v>
      </c>
      <c r="E123" s="6" t="s">
        <v>7702</v>
      </c>
      <c r="F123" s="6">
        <v>70</v>
      </c>
      <c r="G123" s="5" t="s">
        <v>7703</v>
      </c>
      <c r="H123" s="47">
        <v>126683</v>
      </c>
      <c r="I123" s="23">
        <f>H123-H123</f>
        <v>0</v>
      </c>
      <c r="J123" s="15">
        <v>463909.6</v>
      </c>
      <c r="K123" s="5" t="s">
        <v>7704</v>
      </c>
      <c r="L123" s="5" t="s">
        <v>2478</v>
      </c>
      <c r="M123" s="6"/>
      <c r="N123" s="5" t="s">
        <v>8827</v>
      </c>
      <c r="O123" s="5" t="s">
        <v>1772</v>
      </c>
      <c r="P123" s="5" t="s">
        <v>8824</v>
      </c>
      <c r="U123" s="45"/>
    </row>
    <row r="124" spans="1:22" ht="48" x14ac:dyDescent="0.15">
      <c r="A124" s="6">
        <v>116</v>
      </c>
      <c r="B124" s="17" t="s">
        <v>403</v>
      </c>
      <c r="C124" s="5" t="s">
        <v>2325</v>
      </c>
      <c r="D124" s="5" t="s">
        <v>1762</v>
      </c>
      <c r="E124" s="6" t="s">
        <v>7699</v>
      </c>
      <c r="F124" s="6">
        <v>63.5</v>
      </c>
      <c r="G124" s="5" t="s">
        <v>7700</v>
      </c>
      <c r="H124" s="47">
        <v>113790</v>
      </c>
      <c r="I124" s="23">
        <f>H124-H124</f>
        <v>0</v>
      </c>
      <c r="J124" s="15">
        <v>926185.6</v>
      </c>
      <c r="K124" s="5" t="s">
        <v>7701</v>
      </c>
      <c r="L124" s="5" t="s">
        <v>2478</v>
      </c>
      <c r="M124" s="6"/>
      <c r="N124" s="5" t="s">
        <v>8828</v>
      </c>
      <c r="O124" s="5" t="s">
        <v>1772</v>
      </c>
      <c r="P124" s="5" t="s">
        <v>8825</v>
      </c>
      <c r="U124" s="45"/>
    </row>
    <row r="125" spans="1:22" ht="54" customHeight="1" x14ac:dyDescent="0.15">
      <c r="A125" s="6">
        <v>117</v>
      </c>
      <c r="B125" s="17" t="s">
        <v>404</v>
      </c>
      <c r="C125" s="5" t="s">
        <v>2325</v>
      </c>
      <c r="D125" s="5" t="s">
        <v>609</v>
      </c>
      <c r="E125" s="6" t="s">
        <v>7696</v>
      </c>
      <c r="F125" s="6">
        <v>76</v>
      </c>
      <c r="G125" s="5" t="s">
        <v>7697</v>
      </c>
      <c r="H125" s="15">
        <v>620516.43999999994</v>
      </c>
      <c r="I125" s="15">
        <v>620516.43999999994</v>
      </c>
      <c r="J125" s="15">
        <v>620516.43999999994</v>
      </c>
      <c r="K125" s="5" t="s">
        <v>7698</v>
      </c>
      <c r="L125" s="5" t="s">
        <v>2478</v>
      </c>
      <c r="M125" s="6"/>
      <c r="N125" s="5" t="s">
        <v>8828</v>
      </c>
      <c r="O125" s="5" t="s">
        <v>1772</v>
      </c>
      <c r="P125" s="5" t="s">
        <v>8826</v>
      </c>
      <c r="U125" s="45"/>
    </row>
    <row r="126" spans="1:22" ht="48" x14ac:dyDescent="0.15">
      <c r="A126" s="6">
        <v>118</v>
      </c>
      <c r="B126" s="17" t="s">
        <v>405</v>
      </c>
      <c r="C126" s="5" t="s">
        <v>912</v>
      </c>
      <c r="D126" s="5" t="s">
        <v>3816</v>
      </c>
      <c r="E126" s="6" t="s">
        <v>913</v>
      </c>
      <c r="F126" s="6">
        <v>150.6</v>
      </c>
      <c r="G126" s="5" t="s">
        <v>4761</v>
      </c>
      <c r="H126" s="4">
        <v>254676.38</v>
      </c>
      <c r="I126" s="23">
        <f>H126-H126</f>
        <v>0</v>
      </c>
      <c r="J126" s="15">
        <v>2277072</v>
      </c>
      <c r="K126" s="5" t="s">
        <v>2632</v>
      </c>
      <c r="L126" s="5" t="s">
        <v>3492</v>
      </c>
      <c r="M126" s="6"/>
      <c r="N126" s="5" t="s">
        <v>2749</v>
      </c>
      <c r="O126" s="5" t="s">
        <v>1999</v>
      </c>
      <c r="P126" s="6"/>
      <c r="U126" s="44"/>
      <c r="V126" s="48"/>
    </row>
    <row r="127" spans="1:22" ht="48" x14ac:dyDescent="0.15">
      <c r="A127" s="6">
        <v>119</v>
      </c>
      <c r="B127" s="17" t="s">
        <v>406</v>
      </c>
      <c r="C127" s="5" t="s">
        <v>5226</v>
      </c>
      <c r="D127" s="5" t="s">
        <v>3817</v>
      </c>
      <c r="E127" s="6" t="s">
        <v>2004</v>
      </c>
      <c r="F127" s="6">
        <v>246.4</v>
      </c>
      <c r="G127" s="5" t="s">
        <v>4762</v>
      </c>
      <c r="H127" s="4">
        <v>4571834.37</v>
      </c>
      <c r="I127" s="4">
        <v>2605101.46</v>
      </c>
      <c r="J127" s="15">
        <v>2069760</v>
      </c>
      <c r="K127" s="5" t="s">
        <v>2633</v>
      </c>
      <c r="L127" s="5" t="s">
        <v>2657</v>
      </c>
      <c r="M127" s="138"/>
      <c r="N127" s="5" t="s">
        <v>5014</v>
      </c>
      <c r="O127" s="5" t="s">
        <v>3484</v>
      </c>
      <c r="P127" s="5"/>
    </row>
    <row r="128" spans="1:22" ht="55.5" customHeight="1" x14ac:dyDescent="0.15">
      <c r="A128" s="6">
        <v>120</v>
      </c>
      <c r="B128" s="17" t="s">
        <v>407</v>
      </c>
      <c r="C128" s="5" t="s">
        <v>914</v>
      </c>
      <c r="D128" s="5" t="s">
        <v>3818</v>
      </c>
      <c r="E128" s="24"/>
      <c r="F128" s="24"/>
      <c r="G128" s="5" t="s">
        <v>3641</v>
      </c>
      <c r="H128" s="4">
        <v>195775.57</v>
      </c>
      <c r="I128" s="23">
        <f>H128-50575.95</f>
        <v>145199.62</v>
      </c>
      <c r="J128" s="6"/>
      <c r="K128" s="6"/>
      <c r="L128" s="5" t="s">
        <v>3492</v>
      </c>
      <c r="M128" s="6"/>
      <c r="N128" s="5" t="s">
        <v>2634</v>
      </c>
      <c r="O128" s="5" t="s">
        <v>1999</v>
      </c>
      <c r="P128" s="6"/>
    </row>
    <row r="129" spans="1:23" ht="48" x14ac:dyDescent="0.15">
      <c r="A129" s="6">
        <v>121</v>
      </c>
      <c r="B129" s="17" t="s">
        <v>1763</v>
      </c>
      <c r="C129" s="5" t="s">
        <v>2148</v>
      </c>
      <c r="D129" s="5" t="s">
        <v>3819</v>
      </c>
      <c r="E129" s="6" t="s">
        <v>1398</v>
      </c>
      <c r="F129" s="6">
        <v>22.8</v>
      </c>
      <c r="G129" s="5" t="s">
        <v>4763</v>
      </c>
      <c r="H129" s="4">
        <v>350000</v>
      </c>
      <c r="I129" s="23">
        <f>H129-7291.65</f>
        <v>342708.35</v>
      </c>
      <c r="J129" s="15">
        <v>320917</v>
      </c>
      <c r="K129" s="5" t="s">
        <v>2635</v>
      </c>
      <c r="L129" s="5" t="s">
        <v>1399</v>
      </c>
      <c r="M129" s="6"/>
      <c r="N129" s="5" t="s">
        <v>2658</v>
      </c>
      <c r="O129" s="5" t="s">
        <v>1999</v>
      </c>
      <c r="P129" s="6"/>
      <c r="S129" s="49"/>
    </row>
    <row r="130" spans="1:23" ht="67.5" customHeight="1" x14ac:dyDescent="0.15">
      <c r="A130" s="6">
        <v>122</v>
      </c>
      <c r="B130" s="17" t="s">
        <v>408</v>
      </c>
      <c r="C130" s="5" t="s">
        <v>4764</v>
      </c>
      <c r="D130" s="5" t="s">
        <v>3820</v>
      </c>
      <c r="E130" s="6" t="s">
        <v>1981</v>
      </c>
      <c r="F130" s="6">
        <v>155</v>
      </c>
      <c r="G130" s="5" t="s">
        <v>4765</v>
      </c>
      <c r="H130" s="4">
        <v>212145.7</v>
      </c>
      <c r="I130" s="4">
        <f>H130-H130</f>
        <v>0</v>
      </c>
      <c r="J130" s="15">
        <v>6938482</v>
      </c>
      <c r="K130" s="5" t="s">
        <v>2637</v>
      </c>
      <c r="L130" s="5" t="s">
        <v>2638</v>
      </c>
      <c r="M130" s="6"/>
      <c r="N130" s="5" t="s">
        <v>2659</v>
      </c>
      <c r="O130" s="5" t="s">
        <v>2716</v>
      </c>
      <c r="P130" s="5" t="s">
        <v>8829</v>
      </c>
      <c r="S130" s="46"/>
      <c r="T130" s="139"/>
      <c r="V130" s="46"/>
      <c r="W130" s="49"/>
    </row>
    <row r="131" spans="1:23" ht="48" x14ac:dyDescent="0.15">
      <c r="A131" s="6">
        <v>123</v>
      </c>
      <c r="B131" s="17" t="s">
        <v>409</v>
      </c>
      <c r="C131" s="13" t="s">
        <v>2154</v>
      </c>
      <c r="D131" s="13" t="s">
        <v>3821</v>
      </c>
      <c r="E131" s="13" t="s">
        <v>956</v>
      </c>
      <c r="F131" s="13">
        <v>84.7</v>
      </c>
      <c r="G131" s="5" t="s">
        <v>4766</v>
      </c>
      <c r="H131" s="21">
        <v>21794.240000000002</v>
      </c>
      <c r="I131" s="23">
        <f>H131-H131</f>
        <v>0</v>
      </c>
      <c r="J131" s="15">
        <v>526291.92000000004</v>
      </c>
      <c r="K131" s="13" t="s">
        <v>2639</v>
      </c>
      <c r="L131" s="5" t="s">
        <v>2598</v>
      </c>
      <c r="M131" s="6"/>
      <c r="N131" s="5" t="s">
        <v>3424</v>
      </c>
      <c r="O131" s="5" t="s">
        <v>1999</v>
      </c>
      <c r="P131" s="6"/>
    </row>
    <row r="132" spans="1:23" ht="48" x14ac:dyDescent="0.15">
      <c r="A132" s="6">
        <v>124</v>
      </c>
      <c r="B132" s="17" t="s">
        <v>410</v>
      </c>
      <c r="C132" s="13" t="s">
        <v>1442</v>
      </c>
      <c r="D132" s="13" t="s">
        <v>3821</v>
      </c>
      <c r="E132" s="13" t="s">
        <v>1443</v>
      </c>
      <c r="F132" s="13">
        <v>219.2</v>
      </c>
      <c r="G132" s="5" t="s">
        <v>4766</v>
      </c>
      <c r="H132" s="21">
        <v>507953.16</v>
      </c>
      <c r="I132" s="23">
        <f>H132-H132</f>
        <v>0</v>
      </c>
      <c r="J132" s="15">
        <v>1266932.1599999999</v>
      </c>
      <c r="K132" s="13" t="s">
        <v>2394</v>
      </c>
      <c r="L132" s="5" t="s">
        <v>2598</v>
      </c>
      <c r="M132" s="6"/>
      <c r="N132" s="5" t="s">
        <v>3424</v>
      </c>
      <c r="O132" s="5" t="s">
        <v>1999</v>
      </c>
      <c r="P132" s="6"/>
    </row>
    <row r="133" spans="1:23" ht="72" x14ac:dyDescent="0.15">
      <c r="A133" s="6">
        <v>125</v>
      </c>
      <c r="B133" s="17" t="s">
        <v>1286</v>
      </c>
      <c r="C133" s="13" t="s">
        <v>1444</v>
      </c>
      <c r="D133" s="13" t="s">
        <v>3822</v>
      </c>
      <c r="E133" s="6" t="s">
        <v>1176</v>
      </c>
      <c r="F133" s="6">
        <v>262</v>
      </c>
      <c r="G133" s="5" t="s">
        <v>4767</v>
      </c>
      <c r="H133" s="21">
        <v>93433.8</v>
      </c>
      <c r="I133" s="23">
        <f>H133</f>
        <v>93433.8</v>
      </c>
      <c r="J133" s="15">
        <v>11728272.800000001</v>
      </c>
      <c r="K133" s="13" t="s">
        <v>2640</v>
      </c>
      <c r="L133" s="5" t="s">
        <v>2643</v>
      </c>
      <c r="M133" s="6"/>
      <c r="N133" s="5" t="s">
        <v>2644</v>
      </c>
      <c r="O133" s="5" t="s">
        <v>1999</v>
      </c>
      <c r="P133" s="5" t="s">
        <v>1595</v>
      </c>
    </row>
    <row r="134" spans="1:23" ht="48" x14ac:dyDescent="0.15">
      <c r="A134" s="6">
        <v>126</v>
      </c>
      <c r="B134" s="17" t="s">
        <v>1287</v>
      </c>
      <c r="C134" s="13" t="s">
        <v>1445</v>
      </c>
      <c r="D134" s="13" t="s">
        <v>3822</v>
      </c>
      <c r="E134" s="6" t="s">
        <v>1177</v>
      </c>
      <c r="F134" s="6">
        <v>1056.5</v>
      </c>
      <c r="G134" s="5" t="s">
        <v>4768</v>
      </c>
      <c r="H134" s="21">
        <v>109518</v>
      </c>
      <c r="I134" s="23">
        <f>H134-H134</f>
        <v>0</v>
      </c>
      <c r="J134" s="15">
        <v>11272327</v>
      </c>
      <c r="K134" s="13" t="s">
        <v>2641</v>
      </c>
      <c r="L134" s="5" t="s">
        <v>2643</v>
      </c>
      <c r="M134" s="6"/>
      <c r="N134" s="5" t="s">
        <v>2644</v>
      </c>
      <c r="O134" s="5" t="s">
        <v>1999</v>
      </c>
      <c r="P134" s="6"/>
    </row>
    <row r="135" spans="1:23" ht="48" x14ac:dyDescent="0.15">
      <c r="A135" s="6">
        <v>127</v>
      </c>
      <c r="B135" s="17" t="s">
        <v>338</v>
      </c>
      <c r="C135" s="13" t="s">
        <v>1446</v>
      </c>
      <c r="D135" s="13" t="s">
        <v>3822</v>
      </c>
      <c r="E135" s="6" t="s">
        <v>1178</v>
      </c>
      <c r="F135" s="6">
        <v>142.80000000000001</v>
      </c>
      <c r="G135" s="5" t="s">
        <v>4770</v>
      </c>
      <c r="H135" s="21">
        <v>14745</v>
      </c>
      <c r="I135" s="23">
        <f>H135-H135</f>
        <v>0</v>
      </c>
      <c r="J135" s="15">
        <v>2460434.4300000002</v>
      </c>
      <c r="K135" s="13" t="s">
        <v>2642</v>
      </c>
      <c r="L135" s="5" t="s">
        <v>2643</v>
      </c>
      <c r="M135" s="6"/>
      <c r="N135" s="5" t="s">
        <v>2644</v>
      </c>
      <c r="O135" s="5" t="s">
        <v>1999</v>
      </c>
      <c r="P135" s="6"/>
    </row>
    <row r="136" spans="1:23" ht="48" x14ac:dyDescent="0.15">
      <c r="A136" s="6">
        <v>128</v>
      </c>
      <c r="B136" s="17" t="s">
        <v>337</v>
      </c>
      <c r="C136" s="13" t="s">
        <v>462</v>
      </c>
      <c r="D136" s="13" t="s">
        <v>3822</v>
      </c>
      <c r="E136" s="6" t="s">
        <v>1179</v>
      </c>
      <c r="F136" s="6">
        <v>30.5</v>
      </c>
      <c r="G136" s="5" t="s">
        <v>4769</v>
      </c>
      <c r="H136" s="21">
        <v>4152</v>
      </c>
      <c r="I136" s="23">
        <f>H136-H136</f>
        <v>0</v>
      </c>
      <c r="J136" s="15">
        <v>529670.12</v>
      </c>
      <c r="K136" s="13" t="s">
        <v>3548</v>
      </c>
      <c r="L136" s="5" t="s">
        <v>2643</v>
      </c>
      <c r="M136" s="6"/>
      <c r="N136" s="5" t="s">
        <v>2644</v>
      </c>
      <c r="O136" s="5" t="s">
        <v>1999</v>
      </c>
      <c r="P136" s="6"/>
    </row>
    <row r="137" spans="1:23" ht="48" x14ac:dyDescent="0.15">
      <c r="A137" s="6">
        <v>129</v>
      </c>
      <c r="B137" s="17" t="s">
        <v>336</v>
      </c>
      <c r="C137" s="13" t="s">
        <v>463</v>
      </c>
      <c r="D137" s="13" t="s">
        <v>3823</v>
      </c>
      <c r="E137" s="6" t="s">
        <v>1366</v>
      </c>
      <c r="F137" s="6">
        <v>6.4</v>
      </c>
      <c r="G137" s="5" t="s">
        <v>4771</v>
      </c>
      <c r="H137" s="21">
        <v>11262</v>
      </c>
      <c r="I137" s="23">
        <f>H137-H137</f>
        <v>0</v>
      </c>
      <c r="J137" s="15">
        <v>52414.400000000001</v>
      </c>
      <c r="K137" s="13" t="s">
        <v>3547</v>
      </c>
      <c r="L137" s="5" t="s">
        <v>2643</v>
      </c>
      <c r="M137" s="6"/>
      <c r="N137" s="5" t="s">
        <v>2644</v>
      </c>
      <c r="O137" s="5" t="s">
        <v>1999</v>
      </c>
      <c r="P137" s="6"/>
    </row>
    <row r="138" spans="1:23" ht="48" x14ac:dyDescent="0.15">
      <c r="A138" s="6">
        <v>130</v>
      </c>
      <c r="B138" s="17" t="s">
        <v>335</v>
      </c>
      <c r="C138" s="13" t="s">
        <v>5814</v>
      </c>
      <c r="D138" s="13" t="s">
        <v>5815</v>
      </c>
      <c r="E138" s="6" t="s">
        <v>1097</v>
      </c>
      <c r="F138" s="6">
        <v>103.1</v>
      </c>
      <c r="G138" s="5" t="s">
        <v>4772</v>
      </c>
      <c r="H138" s="21">
        <v>9978</v>
      </c>
      <c r="I138" s="23">
        <f>H138-H138</f>
        <v>0</v>
      </c>
      <c r="J138" s="15">
        <v>866040</v>
      </c>
      <c r="K138" s="13" t="s">
        <v>2395</v>
      </c>
      <c r="L138" s="5" t="s">
        <v>2643</v>
      </c>
      <c r="M138" s="6"/>
      <c r="N138" s="5" t="s">
        <v>2645</v>
      </c>
      <c r="O138" s="5" t="s">
        <v>1999</v>
      </c>
      <c r="P138" s="5" t="s">
        <v>827</v>
      </c>
    </row>
    <row r="139" spans="1:23" ht="36" x14ac:dyDescent="0.15">
      <c r="A139" s="6">
        <v>131</v>
      </c>
      <c r="B139" s="17" t="s">
        <v>334</v>
      </c>
      <c r="C139" s="13" t="s">
        <v>1445</v>
      </c>
      <c r="D139" s="13" t="s">
        <v>2007</v>
      </c>
      <c r="E139" s="6"/>
      <c r="F139" s="6"/>
      <c r="G139" s="5" t="s">
        <v>6860</v>
      </c>
      <c r="H139" s="21">
        <v>449876.19</v>
      </c>
      <c r="I139" s="23">
        <f>H139-166510.54</f>
        <v>283365.65000000002</v>
      </c>
      <c r="J139" s="6"/>
      <c r="K139" s="13"/>
      <c r="L139" s="5"/>
      <c r="M139" s="6"/>
      <c r="N139" s="6"/>
      <c r="O139" s="5" t="s">
        <v>1999</v>
      </c>
      <c r="P139" s="6"/>
    </row>
    <row r="140" spans="1:23" ht="48" x14ac:dyDescent="0.15">
      <c r="A140" s="6">
        <v>132</v>
      </c>
      <c r="B140" s="17" t="s">
        <v>333</v>
      </c>
      <c r="C140" s="13" t="s">
        <v>464</v>
      </c>
      <c r="D140" s="13" t="s">
        <v>4773</v>
      </c>
      <c r="E140" s="6"/>
      <c r="F140" s="6"/>
      <c r="G140" s="5"/>
      <c r="H140" s="21">
        <v>129753.13</v>
      </c>
      <c r="I140" s="23">
        <f>H140-62159.94</f>
        <v>67593.19</v>
      </c>
      <c r="J140" s="6"/>
      <c r="K140" s="13"/>
      <c r="L140" s="5" t="s">
        <v>2646</v>
      </c>
      <c r="M140" s="6"/>
      <c r="N140" s="5" t="s">
        <v>2646</v>
      </c>
      <c r="O140" s="5" t="s">
        <v>1999</v>
      </c>
      <c r="P140" s="6"/>
    </row>
    <row r="141" spans="1:23" ht="36" x14ac:dyDescent="0.15">
      <c r="A141" s="6">
        <v>133</v>
      </c>
      <c r="B141" s="17" t="s">
        <v>332</v>
      </c>
      <c r="C141" s="13" t="s">
        <v>465</v>
      </c>
      <c r="D141" s="13" t="s">
        <v>3824</v>
      </c>
      <c r="E141" s="6"/>
      <c r="F141" s="6"/>
      <c r="G141" s="5" t="s">
        <v>6861</v>
      </c>
      <c r="H141" s="21">
        <v>284746.59000000003</v>
      </c>
      <c r="I141" s="23">
        <f>H141-H141</f>
        <v>0</v>
      </c>
      <c r="J141" s="6"/>
      <c r="K141" s="13"/>
      <c r="L141" s="5"/>
      <c r="M141" s="6"/>
      <c r="N141" s="6"/>
      <c r="O141" s="5" t="s">
        <v>1999</v>
      </c>
      <c r="P141" s="6"/>
    </row>
    <row r="142" spans="1:23" ht="72" x14ac:dyDescent="0.15">
      <c r="A142" s="6">
        <v>134</v>
      </c>
      <c r="B142" s="17" t="s">
        <v>2111</v>
      </c>
      <c r="C142" s="13" t="s">
        <v>2462</v>
      </c>
      <c r="D142" s="13" t="s">
        <v>3826</v>
      </c>
      <c r="E142" s="6" t="s">
        <v>828</v>
      </c>
      <c r="F142" s="6">
        <v>1043.9000000000001</v>
      </c>
      <c r="G142" s="47" t="s">
        <v>4775</v>
      </c>
      <c r="H142" s="21">
        <v>380397</v>
      </c>
      <c r="I142" s="23">
        <v>0</v>
      </c>
      <c r="J142" s="23">
        <v>6760604.3499999996</v>
      </c>
      <c r="K142" s="13" t="s">
        <v>3546</v>
      </c>
      <c r="L142" s="5" t="s">
        <v>2647</v>
      </c>
      <c r="M142" s="6"/>
      <c r="N142" s="5" t="s">
        <v>8831</v>
      </c>
      <c r="O142" s="5" t="s">
        <v>1349</v>
      </c>
      <c r="P142" s="5" t="s">
        <v>8830</v>
      </c>
    </row>
    <row r="143" spans="1:23" ht="72" x14ac:dyDescent="0.15">
      <c r="A143" s="6">
        <v>135</v>
      </c>
      <c r="B143" s="17" t="s">
        <v>2112</v>
      </c>
      <c r="C143" s="13" t="s">
        <v>2461</v>
      </c>
      <c r="D143" s="13" t="s">
        <v>3825</v>
      </c>
      <c r="E143" s="6" t="s">
        <v>1414</v>
      </c>
      <c r="F143" s="6">
        <v>821.8</v>
      </c>
      <c r="G143" s="47" t="s">
        <v>4774</v>
      </c>
      <c r="H143" s="21">
        <v>3001</v>
      </c>
      <c r="I143" s="23">
        <v>0</v>
      </c>
      <c r="J143" s="23">
        <v>5475753.25</v>
      </c>
      <c r="K143" s="5" t="s">
        <v>3545</v>
      </c>
      <c r="L143" s="5" t="s">
        <v>2648</v>
      </c>
      <c r="M143" s="6"/>
      <c r="N143" s="5" t="s">
        <v>8831</v>
      </c>
      <c r="O143" s="5" t="s">
        <v>1349</v>
      </c>
      <c r="P143" s="5" t="s">
        <v>8832</v>
      </c>
    </row>
    <row r="144" spans="1:23" ht="72" x14ac:dyDescent="0.15">
      <c r="A144" s="6">
        <v>136</v>
      </c>
      <c r="B144" s="17" t="s">
        <v>2113</v>
      </c>
      <c r="C144" s="13" t="s">
        <v>2463</v>
      </c>
      <c r="D144" s="13" t="s">
        <v>3826</v>
      </c>
      <c r="E144" s="6" t="s">
        <v>1415</v>
      </c>
      <c r="F144" s="6">
        <v>107.5</v>
      </c>
      <c r="G144" s="47" t="s">
        <v>4776</v>
      </c>
      <c r="H144" s="21">
        <v>3001</v>
      </c>
      <c r="I144" s="23">
        <v>0</v>
      </c>
      <c r="J144" s="23">
        <v>612270.12</v>
      </c>
      <c r="K144" s="5" t="s">
        <v>3544</v>
      </c>
      <c r="L144" s="5" t="s">
        <v>2647</v>
      </c>
      <c r="M144" s="6"/>
      <c r="N144" s="5" t="s">
        <v>8831</v>
      </c>
      <c r="O144" s="5" t="s">
        <v>1349</v>
      </c>
      <c r="P144" s="5" t="s">
        <v>8833</v>
      </c>
    </row>
    <row r="145" spans="1:16" ht="72" x14ac:dyDescent="0.15">
      <c r="A145" s="6">
        <v>137</v>
      </c>
      <c r="B145" s="17" t="s">
        <v>2114</v>
      </c>
      <c r="C145" s="13" t="s">
        <v>2464</v>
      </c>
      <c r="D145" s="13" t="s">
        <v>3826</v>
      </c>
      <c r="E145" s="6" t="s">
        <v>1416</v>
      </c>
      <c r="F145" s="6">
        <v>42</v>
      </c>
      <c r="G145" s="47" t="s">
        <v>4777</v>
      </c>
      <c r="H145" s="21">
        <v>3001</v>
      </c>
      <c r="I145" s="23">
        <v>0</v>
      </c>
      <c r="J145" s="23">
        <v>394871.4</v>
      </c>
      <c r="K145" s="5" t="s">
        <v>3543</v>
      </c>
      <c r="L145" s="5" t="s">
        <v>2647</v>
      </c>
      <c r="M145" s="6"/>
      <c r="N145" s="5" t="s">
        <v>8831</v>
      </c>
      <c r="O145" s="5" t="s">
        <v>1349</v>
      </c>
      <c r="P145" s="5" t="s">
        <v>8834</v>
      </c>
    </row>
    <row r="146" spans="1:16" s="83" customFormat="1" ht="72" x14ac:dyDescent="0.15">
      <c r="A146" s="6">
        <v>138</v>
      </c>
      <c r="B146" s="17" t="s">
        <v>2115</v>
      </c>
      <c r="C146" s="5" t="s">
        <v>6459</v>
      </c>
      <c r="D146" s="5" t="s">
        <v>3827</v>
      </c>
      <c r="E146" s="6" t="s">
        <v>359</v>
      </c>
      <c r="F146" s="6">
        <v>6115.2</v>
      </c>
      <c r="G146" s="47" t="s">
        <v>4778</v>
      </c>
      <c r="H146" s="47">
        <v>207075046.97999999</v>
      </c>
      <c r="I146" s="23">
        <v>180054293.94</v>
      </c>
      <c r="J146" s="23">
        <v>115554653.76000001</v>
      </c>
      <c r="K146" s="5" t="s">
        <v>3569</v>
      </c>
      <c r="L146" s="5" t="s">
        <v>2649</v>
      </c>
      <c r="M146" s="6"/>
      <c r="N146" s="5" t="s">
        <v>5562</v>
      </c>
      <c r="O146" s="5" t="s">
        <v>5555</v>
      </c>
      <c r="P146" s="5"/>
    </row>
    <row r="147" spans="1:16" ht="48" x14ac:dyDescent="0.15">
      <c r="A147" s="6">
        <v>139</v>
      </c>
      <c r="B147" s="17" t="s">
        <v>2116</v>
      </c>
      <c r="C147" s="13" t="s">
        <v>2117</v>
      </c>
      <c r="D147" s="13" t="s">
        <v>3828</v>
      </c>
      <c r="E147" s="6" t="s">
        <v>2118</v>
      </c>
      <c r="F147" s="6">
        <v>48.1</v>
      </c>
      <c r="G147" s="47" t="s">
        <v>4779</v>
      </c>
      <c r="H147" s="21">
        <v>359000</v>
      </c>
      <c r="I147" s="23">
        <v>0</v>
      </c>
      <c r="J147" s="23">
        <v>258008.4</v>
      </c>
      <c r="K147" s="13"/>
      <c r="L147" s="5"/>
      <c r="M147" s="6"/>
      <c r="N147" s="5" t="s">
        <v>2650</v>
      </c>
      <c r="O147" s="5" t="s">
        <v>5555</v>
      </c>
      <c r="P147" s="5"/>
    </row>
    <row r="148" spans="1:16" ht="92.25" customHeight="1" x14ac:dyDescent="0.15">
      <c r="A148" s="6">
        <v>140</v>
      </c>
      <c r="B148" s="17" t="s">
        <v>3440</v>
      </c>
      <c r="C148" s="13" t="s">
        <v>245</v>
      </c>
      <c r="D148" s="13" t="s">
        <v>4450</v>
      </c>
      <c r="E148" s="6" t="s">
        <v>3438</v>
      </c>
      <c r="F148" s="6">
        <v>25</v>
      </c>
      <c r="G148" s="47" t="s">
        <v>4780</v>
      </c>
      <c r="H148" s="21">
        <v>2788307.85</v>
      </c>
      <c r="I148" s="23">
        <v>1987222.53</v>
      </c>
      <c r="J148" s="23">
        <v>210000</v>
      </c>
      <c r="K148" s="5" t="s">
        <v>3441</v>
      </c>
      <c r="L148" s="5" t="s">
        <v>3443</v>
      </c>
      <c r="M148" s="6"/>
      <c r="N148" s="5" t="s">
        <v>3480</v>
      </c>
      <c r="O148" s="5" t="s">
        <v>2205</v>
      </c>
      <c r="P148" s="5" t="s">
        <v>8835</v>
      </c>
    </row>
    <row r="149" spans="1:16" ht="79.75" customHeight="1" x14ac:dyDescent="0.15">
      <c r="A149" s="6">
        <v>141</v>
      </c>
      <c r="B149" s="17" t="s">
        <v>3481</v>
      </c>
      <c r="C149" s="13" t="s">
        <v>3482</v>
      </c>
      <c r="D149" s="13" t="s">
        <v>3829</v>
      </c>
      <c r="E149" s="6"/>
      <c r="F149" s="6">
        <v>138.5</v>
      </c>
      <c r="G149" s="47" t="s">
        <v>4781</v>
      </c>
      <c r="H149" s="21">
        <v>247136.63</v>
      </c>
      <c r="I149" s="21">
        <v>225168.95</v>
      </c>
      <c r="J149" s="23"/>
      <c r="K149" s="5"/>
      <c r="L149" s="5" t="s">
        <v>3483</v>
      </c>
      <c r="M149" s="6"/>
      <c r="N149" s="5" t="s">
        <v>7458</v>
      </c>
      <c r="O149" s="5" t="s">
        <v>7457</v>
      </c>
      <c r="P149" s="5"/>
    </row>
    <row r="150" spans="1:16" ht="48" x14ac:dyDescent="0.15">
      <c r="A150" s="6">
        <v>142</v>
      </c>
      <c r="B150" s="17" t="s">
        <v>3500</v>
      </c>
      <c r="C150" s="13" t="s">
        <v>5774</v>
      </c>
      <c r="D150" s="13" t="s">
        <v>3830</v>
      </c>
      <c r="E150" s="6" t="s">
        <v>3532</v>
      </c>
      <c r="F150" s="6">
        <v>1143.7</v>
      </c>
      <c r="G150" s="47" t="s">
        <v>4782</v>
      </c>
      <c r="H150" s="21">
        <v>12875709.470000001</v>
      </c>
      <c r="I150" s="21">
        <v>0</v>
      </c>
      <c r="J150" s="23">
        <v>9607080</v>
      </c>
      <c r="K150" s="5" t="s">
        <v>3533</v>
      </c>
      <c r="L150" s="5" t="s">
        <v>2657</v>
      </c>
      <c r="M150" s="6"/>
      <c r="N150" s="5" t="s">
        <v>2657</v>
      </c>
      <c r="O150" s="5" t="s">
        <v>1999</v>
      </c>
      <c r="P150" s="5"/>
    </row>
    <row r="151" spans="1:16" ht="77.25" customHeight="1" x14ac:dyDescent="0.15">
      <c r="A151" s="6">
        <v>143</v>
      </c>
      <c r="B151" s="17" t="s">
        <v>3642</v>
      </c>
      <c r="C151" s="13" t="s">
        <v>3643</v>
      </c>
      <c r="D151" s="13" t="s">
        <v>3667</v>
      </c>
      <c r="E151" s="6" t="s">
        <v>3644</v>
      </c>
      <c r="F151" s="6">
        <v>26.7</v>
      </c>
      <c r="G151" s="47" t="s">
        <v>4783</v>
      </c>
      <c r="H151" s="21">
        <v>224280</v>
      </c>
      <c r="I151" s="21">
        <v>0</v>
      </c>
      <c r="J151" s="21">
        <v>224280</v>
      </c>
      <c r="K151" s="5" t="s">
        <v>5178</v>
      </c>
      <c r="L151" s="5" t="s">
        <v>3645</v>
      </c>
      <c r="M151" s="6"/>
      <c r="N151" s="5" t="s">
        <v>8837</v>
      </c>
      <c r="O151" s="5" t="s">
        <v>3930</v>
      </c>
      <c r="P151" s="5" t="s">
        <v>8836</v>
      </c>
    </row>
    <row r="152" spans="1:16" ht="60" x14ac:dyDescent="0.15">
      <c r="A152" s="6">
        <v>144</v>
      </c>
      <c r="B152" s="17" t="s">
        <v>4105</v>
      </c>
      <c r="C152" s="13" t="s">
        <v>5774</v>
      </c>
      <c r="D152" s="13" t="s">
        <v>4266</v>
      </c>
      <c r="E152" s="6" t="s">
        <v>4265</v>
      </c>
      <c r="F152" s="6">
        <v>287.3</v>
      </c>
      <c r="G152" s="47" t="s">
        <v>4784</v>
      </c>
      <c r="H152" s="21">
        <v>1270636.55</v>
      </c>
      <c r="I152" s="21">
        <v>227834.89</v>
      </c>
      <c r="J152" s="21">
        <v>2413320</v>
      </c>
      <c r="K152" s="5" t="s">
        <v>4268</v>
      </c>
      <c r="L152" s="5" t="s">
        <v>5273</v>
      </c>
      <c r="M152" s="6"/>
      <c r="N152" s="5" t="s">
        <v>6468</v>
      </c>
      <c r="O152" s="5" t="s">
        <v>5538</v>
      </c>
      <c r="P152" s="5"/>
    </row>
    <row r="153" spans="1:16" ht="60" x14ac:dyDescent="0.15">
      <c r="A153" s="6">
        <v>145</v>
      </c>
      <c r="B153" s="17" t="s">
        <v>4106</v>
      </c>
      <c r="C153" s="13" t="s">
        <v>4107</v>
      </c>
      <c r="D153" s="13" t="s">
        <v>4266</v>
      </c>
      <c r="E153" s="6" t="s">
        <v>4267</v>
      </c>
      <c r="F153" s="6">
        <v>39.299999999999997</v>
      </c>
      <c r="G153" s="47" t="s">
        <v>4784</v>
      </c>
      <c r="H153" s="21">
        <v>173811.4</v>
      </c>
      <c r="I153" s="21">
        <v>43396.89</v>
      </c>
      <c r="J153" s="21">
        <v>182972</v>
      </c>
      <c r="K153" s="5" t="s">
        <v>4269</v>
      </c>
      <c r="L153" s="5" t="s">
        <v>5273</v>
      </c>
      <c r="M153" s="6"/>
      <c r="N153" s="5" t="s">
        <v>4525</v>
      </c>
      <c r="O153" s="5" t="s">
        <v>1999</v>
      </c>
      <c r="P153" s="5"/>
    </row>
    <row r="154" spans="1:16" ht="60" x14ac:dyDescent="0.15">
      <c r="A154" s="6">
        <v>146</v>
      </c>
      <c r="B154" s="17" t="s">
        <v>4108</v>
      </c>
      <c r="C154" s="13" t="s">
        <v>4127</v>
      </c>
      <c r="D154" s="13" t="s">
        <v>4264</v>
      </c>
      <c r="E154" s="6" t="s">
        <v>5188</v>
      </c>
      <c r="F154" s="6">
        <v>289.89999999999998</v>
      </c>
      <c r="G154" s="47" t="s">
        <v>4785</v>
      </c>
      <c r="H154" s="21">
        <v>340000</v>
      </c>
      <c r="I154" s="21">
        <v>340000</v>
      </c>
      <c r="J154" s="21">
        <v>1675564.02</v>
      </c>
      <c r="K154" s="5" t="s">
        <v>4270</v>
      </c>
      <c r="L154" s="5" t="s">
        <v>5273</v>
      </c>
      <c r="M154" s="6"/>
      <c r="N154" s="5" t="s">
        <v>4525</v>
      </c>
      <c r="O154" s="5" t="s">
        <v>1999</v>
      </c>
      <c r="P154" s="5"/>
    </row>
    <row r="155" spans="1:16" ht="48" x14ac:dyDescent="0.15">
      <c r="A155" s="6">
        <v>147</v>
      </c>
      <c r="B155" s="17" t="s">
        <v>4522</v>
      </c>
      <c r="C155" s="13" t="s">
        <v>4858</v>
      </c>
      <c r="D155" s="13" t="s">
        <v>4646</v>
      </c>
      <c r="E155" s="6" t="s">
        <v>4523</v>
      </c>
      <c r="F155" s="6">
        <v>55</v>
      </c>
      <c r="G155" s="47" t="s">
        <v>4786</v>
      </c>
      <c r="H155" s="21">
        <v>127458.9</v>
      </c>
      <c r="I155" s="21">
        <v>0</v>
      </c>
      <c r="J155" s="21">
        <v>369881.59999999998</v>
      </c>
      <c r="K155" s="5" t="s">
        <v>4633</v>
      </c>
      <c r="L155" s="5" t="s">
        <v>3907</v>
      </c>
      <c r="M155" s="6"/>
      <c r="N155" s="5" t="s">
        <v>4524</v>
      </c>
      <c r="O155" s="5" t="s">
        <v>1999</v>
      </c>
      <c r="P155" s="5"/>
    </row>
    <row r="156" spans="1:16" ht="60" x14ac:dyDescent="0.15">
      <c r="A156" s="6">
        <v>148</v>
      </c>
      <c r="B156" s="17" t="s">
        <v>4645</v>
      </c>
      <c r="C156" s="13" t="s">
        <v>4859</v>
      </c>
      <c r="D156" s="13" t="s">
        <v>4647</v>
      </c>
      <c r="E156" s="6" t="s">
        <v>4648</v>
      </c>
      <c r="F156" s="6">
        <v>211.2</v>
      </c>
      <c r="G156" s="47" t="s">
        <v>4787</v>
      </c>
      <c r="H156" s="21">
        <v>6568679.04</v>
      </c>
      <c r="I156" s="21">
        <v>6039535.4699999997</v>
      </c>
      <c r="J156" s="21">
        <v>6568679.04</v>
      </c>
      <c r="K156" s="5" t="s">
        <v>4884</v>
      </c>
      <c r="L156" s="5" t="s">
        <v>4649</v>
      </c>
      <c r="M156" s="6"/>
      <c r="N156" s="5" t="s">
        <v>5040</v>
      </c>
      <c r="O156" s="5" t="s">
        <v>5041</v>
      </c>
      <c r="P156" s="5"/>
    </row>
    <row r="157" spans="1:16" ht="100" x14ac:dyDescent="0.15">
      <c r="A157" s="6">
        <v>149</v>
      </c>
      <c r="B157" s="17" t="s">
        <v>4857</v>
      </c>
      <c r="C157" s="13" t="s">
        <v>4764</v>
      </c>
      <c r="D157" s="13" t="s">
        <v>4860</v>
      </c>
      <c r="E157" s="6" t="s">
        <v>4861</v>
      </c>
      <c r="F157" s="6">
        <v>161.9</v>
      </c>
      <c r="G157" s="47" t="s">
        <v>4862</v>
      </c>
      <c r="H157" s="21">
        <v>473069.73</v>
      </c>
      <c r="I157" s="21">
        <v>0</v>
      </c>
      <c r="J157" s="21">
        <v>1359960</v>
      </c>
      <c r="K157" s="5" t="s">
        <v>4953</v>
      </c>
      <c r="L157" s="5" t="s">
        <v>4863</v>
      </c>
      <c r="M157" s="6"/>
      <c r="N157" s="5" t="s">
        <v>4864</v>
      </c>
      <c r="O157" s="5" t="s">
        <v>1999</v>
      </c>
      <c r="P157" s="87" t="s">
        <v>6657</v>
      </c>
    </row>
    <row r="158" spans="1:16" ht="48" x14ac:dyDescent="0.15">
      <c r="A158" s="6">
        <v>150</v>
      </c>
      <c r="B158" s="17" t="s">
        <v>4865</v>
      </c>
      <c r="C158" s="13" t="s">
        <v>4866</v>
      </c>
      <c r="D158" s="13" t="s">
        <v>4860</v>
      </c>
      <c r="E158" s="6" t="s">
        <v>4867</v>
      </c>
      <c r="F158" s="6">
        <v>110.6</v>
      </c>
      <c r="G158" s="47" t="s">
        <v>4868</v>
      </c>
      <c r="H158" s="21">
        <v>84579.7</v>
      </c>
      <c r="I158" s="21">
        <v>0</v>
      </c>
      <c r="J158" s="21"/>
      <c r="K158" s="5" t="s">
        <v>4954</v>
      </c>
      <c r="L158" s="5" t="s">
        <v>4863</v>
      </c>
      <c r="M158" s="6"/>
      <c r="N158" s="5" t="s">
        <v>4864</v>
      </c>
      <c r="O158" s="5" t="s">
        <v>1999</v>
      </c>
      <c r="P158" s="78" t="s">
        <v>6658</v>
      </c>
    </row>
    <row r="159" spans="1:16" ht="73.5" customHeight="1" x14ac:dyDescent="0.15">
      <c r="A159" s="6">
        <v>151</v>
      </c>
      <c r="B159" s="17" t="s">
        <v>5687</v>
      </c>
      <c r="C159" s="6" t="s">
        <v>1445</v>
      </c>
      <c r="D159" s="5" t="s">
        <v>3663</v>
      </c>
      <c r="E159" s="6"/>
      <c r="F159" s="6">
        <v>139.4</v>
      </c>
      <c r="G159" s="5" t="s">
        <v>5688</v>
      </c>
      <c r="H159" s="4">
        <v>233018</v>
      </c>
      <c r="I159" s="4">
        <v>109993.14</v>
      </c>
      <c r="J159" s="15"/>
      <c r="K159" s="5"/>
      <c r="L159" s="5"/>
      <c r="M159" s="6"/>
      <c r="N159" s="5" t="s">
        <v>8480</v>
      </c>
      <c r="O159" s="5" t="s">
        <v>1098</v>
      </c>
      <c r="P159" s="5" t="s">
        <v>8838</v>
      </c>
    </row>
    <row r="160" spans="1:16" ht="73.5" customHeight="1" x14ac:dyDescent="0.15">
      <c r="A160" s="6">
        <v>152</v>
      </c>
      <c r="B160" s="17" t="s">
        <v>5819</v>
      </c>
      <c r="C160" s="5" t="s">
        <v>5820</v>
      </c>
      <c r="D160" s="5" t="s">
        <v>5821</v>
      </c>
      <c r="E160" s="6" t="s">
        <v>5822</v>
      </c>
      <c r="F160" s="6">
        <v>316.60000000000002</v>
      </c>
      <c r="G160" s="5" t="s">
        <v>5823</v>
      </c>
      <c r="H160" s="4">
        <v>318615.7</v>
      </c>
      <c r="I160" s="4">
        <v>0</v>
      </c>
      <c r="J160" s="15">
        <v>2659440</v>
      </c>
      <c r="K160" s="5" t="s">
        <v>6456</v>
      </c>
      <c r="L160" s="5" t="s">
        <v>5824</v>
      </c>
      <c r="M160" s="6"/>
      <c r="N160" s="5" t="s">
        <v>6469</v>
      </c>
      <c r="O160" s="5" t="s">
        <v>6470</v>
      </c>
      <c r="P160" s="5"/>
    </row>
    <row r="161" spans="1:16" ht="91.25" customHeight="1" x14ac:dyDescent="0.15">
      <c r="A161" s="6">
        <v>153</v>
      </c>
      <c r="B161" s="17" t="s">
        <v>6546</v>
      </c>
      <c r="C161" s="5" t="s">
        <v>6547</v>
      </c>
      <c r="D161" s="5" t="s">
        <v>6548</v>
      </c>
      <c r="E161" s="6"/>
      <c r="F161" s="6"/>
      <c r="G161" s="5"/>
      <c r="H161" s="4"/>
      <c r="I161" s="4"/>
      <c r="J161" s="15"/>
      <c r="K161" s="5"/>
      <c r="L161" s="5" t="s">
        <v>6854</v>
      </c>
      <c r="M161" s="6"/>
      <c r="N161" s="5" t="s">
        <v>6855</v>
      </c>
      <c r="O161" s="5" t="s">
        <v>1772</v>
      </c>
      <c r="P161" s="5"/>
    </row>
    <row r="162" spans="1:16" ht="73.5" customHeight="1" x14ac:dyDescent="0.15">
      <c r="A162" s="6">
        <v>154</v>
      </c>
      <c r="B162" s="17" t="s">
        <v>6816</v>
      </c>
      <c r="C162" s="5" t="s">
        <v>6890</v>
      </c>
      <c r="D162" s="5" t="s">
        <v>6817</v>
      </c>
      <c r="E162" s="6" t="s">
        <v>6818</v>
      </c>
      <c r="F162" s="6">
        <v>5863.6</v>
      </c>
      <c r="G162" s="5" t="s">
        <v>6819</v>
      </c>
      <c r="H162" s="4">
        <v>308000000</v>
      </c>
      <c r="I162" s="4">
        <v>304638888.83999997</v>
      </c>
      <c r="J162" s="15">
        <v>47561301.409999996</v>
      </c>
      <c r="K162" s="5" t="s">
        <v>6820</v>
      </c>
      <c r="L162" s="5" t="s">
        <v>6821</v>
      </c>
      <c r="M162" s="6"/>
      <c r="N162" s="5" t="s">
        <v>7406</v>
      </c>
      <c r="O162" s="5" t="s">
        <v>3426</v>
      </c>
      <c r="P162" s="5"/>
    </row>
    <row r="163" spans="1:16" x14ac:dyDescent="0.15">
      <c r="A163" s="6"/>
      <c r="B163" s="34" t="s">
        <v>1620</v>
      </c>
      <c r="C163" s="6"/>
      <c r="D163" s="6"/>
      <c r="E163" s="6"/>
      <c r="F163" s="23">
        <f>SUM(F7:F162)</f>
        <v>129881.09999999999</v>
      </c>
      <c r="G163" s="6"/>
      <c r="H163" s="50">
        <f>SUM(H7:H162)</f>
        <v>1225334557.2500002</v>
      </c>
      <c r="I163" s="50">
        <f>SUM(I7:I162)</f>
        <v>787238047.14999986</v>
      </c>
      <c r="J163" s="50"/>
      <c r="K163" s="6"/>
      <c r="L163" s="6"/>
      <c r="M163" s="6"/>
      <c r="N163" s="6"/>
      <c r="O163" s="6"/>
      <c r="P163" s="6"/>
    </row>
    <row r="164" spans="1:16" x14ac:dyDescent="0.15">
      <c r="A164" s="249"/>
      <c r="B164" s="249"/>
      <c r="C164" s="249"/>
      <c r="D164" s="249"/>
      <c r="E164" s="249"/>
      <c r="F164" s="249"/>
      <c r="G164" s="249"/>
      <c r="H164" s="249"/>
      <c r="I164" s="249"/>
      <c r="J164" s="249"/>
      <c r="K164" s="249"/>
      <c r="L164" s="249"/>
      <c r="M164" s="249"/>
      <c r="N164" s="249"/>
      <c r="O164" s="249"/>
      <c r="P164" s="249"/>
    </row>
    <row r="165" spans="1:16" ht="72" customHeight="1" x14ac:dyDescent="0.15">
      <c r="A165" s="6">
        <v>1</v>
      </c>
      <c r="B165" s="17" t="s">
        <v>1770</v>
      </c>
      <c r="C165" s="6" t="s">
        <v>1462</v>
      </c>
      <c r="D165" s="5" t="s">
        <v>3693</v>
      </c>
      <c r="E165" s="6" t="s">
        <v>1636</v>
      </c>
      <c r="F165" s="5">
        <v>44.9</v>
      </c>
      <c r="G165" s="5" t="s">
        <v>4788</v>
      </c>
      <c r="H165" s="15">
        <v>122032</v>
      </c>
      <c r="I165" s="4">
        <f>H165-H165</f>
        <v>0</v>
      </c>
      <c r="J165" s="15">
        <v>1240086.25</v>
      </c>
      <c r="K165" s="39" t="s">
        <v>2651</v>
      </c>
      <c r="L165" s="5" t="s">
        <v>2750</v>
      </c>
      <c r="M165" s="6"/>
      <c r="N165" s="5" t="s">
        <v>2967</v>
      </c>
      <c r="O165" s="5" t="s">
        <v>1098</v>
      </c>
      <c r="P165" s="6"/>
    </row>
    <row r="166" spans="1:16" ht="93.75" customHeight="1" x14ac:dyDescent="0.15">
      <c r="A166" s="6">
        <v>2</v>
      </c>
      <c r="B166" s="17" t="s">
        <v>3476</v>
      </c>
      <c r="C166" s="6" t="s">
        <v>1462</v>
      </c>
      <c r="D166" s="5" t="s">
        <v>3831</v>
      </c>
      <c r="E166" s="6" t="s">
        <v>3477</v>
      </c>
      <c r="F166" s="5">
        <v>28.4</v>
      </c>
      <c r="G166" s="5" t="s">
        <v>4789</v>
      </c>
      <c r="H166" s="15">
        <v>31773.33</v>
      </c>
      <c r="I166" s="4">
        <v>0</v>
      </c>
      <c r="J166" s="15">
        <v>515857.6</v>
      </c>
      <c r="K166" s="39"/>
      <c r="L166" s="5" t="s">
        <v>3479</v>
      </c>
      <c r="M166" s="6"/>
      <c r="N166" s="5" t="s">
        <v>3478</v>
      </c>
      <c r="O166" s="5" t="s">
        <v>1999</v>
      </c>
      <c r="P166" s="6"/>
    </row>
    <row r="167" spans="1:16" ht="57" customHeight="1" x14ac:dyDescent="0.15">
      <c r="A167" s="6">
        <v>3</v>
      </c>
      <c r="B167" s="17" t="s">
        <v>3931</v>
      </c>
      <c r="C167" s="6" t="s">
        <v>1462</v>
      </c>
      <c r="D167" s="5" t="s">
        <v>3932</v>
      </c>
      <c r="E167" s="6" t="s">
        <v>3933</v>
      </c>
      <c r="F167" s="5">
        <v>58.6</v>
      </c>
      <c r="G167" s="5" t="s">
        <v>4790</v>
      </c>
      <c r="H167" s="15">
        <v>933802.72</v>
      </c>
      <c r="I167" s="15">
        <v>933802.72</v>
      </c>
      <c r="J167" s="15">
        <v>933802.72</v>
      </c>
      <c r="K167" s="39" t="s">
        <v>4011</v>
      </c>
      <c r="L167" s="5" t="s">
        <v>3977</v>
      </c>
      <c r="M167" s="6"/>
      <c r="N167" s="5" t="s">
        <v>3934</v>
      </c>
      <c r="O167" s="5" t="s">
        <v>1999</v>
      </c>
      <c r="P167" s="6"/>
    </row>
    <row r="168" spans="1:16" ht="59.25" customHeight="1" x14ac:dyDescent="0.15">
      <c r="A168" s="6">
        <v>4</v>
      </c>
      <c r="B168" s="17" t="s">
        <v>3935</v>
      </c>
      <c r="C168" s="6" t="s">
        <v>1462</v>
      </c>
      <c r="D168" s="5" t="s">
        <v>3936</v>
      </c>
      <c r="E168" s="6" t="s">
        <v>3937</v>
      </c>
      <c r="F168" s="5">
        <v>50.4</v>
      </c>
      <c r="G168" s="5" t="s">
        <v>4791</v>
      </c>
      <c r="H168" s="15">
        <v>803134.08</v>
      </c>
      <c r="I168" s="15">
        <v>803134.08</v>
      </c>
      <c r="J168" s="15">
        <v>803134.08</v>
      </c>
      <c r="K168" s="39" t="s">
        <v>4016</v>
      </c>
      <c r="L168" s="5" t="s">
        <v>3977</v>
      </c>
      <c r="M168" s="6"/>
      <c r="N168" s="5" t="s">
        <v>3934</v>
      </c>
      <c r="O168" s="5" t="s">
        <v>1999</v>
      </c>
      <c r="P168" s="6"/>
    </row>
    <row r="169" spans="1:16" ht="54" customHeight="1" x14ac:dyDescent="0.15">
      <c r="A169" s="6">
        <v>5</v>
      </c>
      <c r="B169" s="17" t="s">
        <v>3938</v>
      </c>
      <c r="C169" s="6" t="s">
        <v>1462</v>
      </c>
      <c r="D169" s="5" t="s">
        <v>3939</v>
      </c>
      <c r="E169" s="6" t="s">
        <v>3942</v>
      </c>
      <c r="F169" s="5">
        <v>51.6</v>
      </c>
      <c r="G169" s="5" t="s">
        <v>4792</v>
      </c>
      <c r="H169" s="15">
        <v>635434.39</v>
      </c>
      <c r="I169" s="15">
        <v>635434.39</v>
      </c>
      <c r="J169" s="15">
        <v>635434.39</v>
      </c>
      <c r="K169" s="39" t="s">
        <v>4009</v>
      </c>
      <c r="L169" s="5" t="s">
        <v>3977</v>
      </c>
      <c r="M169" s="6"/>
      <c r="N169" s="5" t="s">
        <v>3934</v>
      </c>
      <c r="O169" s="5" t="s">
        <v>1999</v>
      </c>
      <c r="P169" s="6" t="s">
        <v>4017</v>
      </c>
    </row>
    <row r="170" spans="1:16" ht="55.5" customHeight="1" x14ac:dyDescent="0.15">
      <c r="A170" s="6">
        <v>6</v>
      </c>
      <c r="B170" s="17" t="s">
        <v>3940</v>
      </c>
      <c r="C170" s="6" t="s">
        <v>1462</v>
      </c>
      <c r="D170" s="5" t="s">
        <v>3941</v>
      </c>
      <c r="E170" s="6" t="s">
        <v>3943</v>
      </c>
      <c r="F170" s="5">
        <v>31.1</v>
      </c>
      <c r="G170" s="5" t="s">
        <v>4793</v>
      </c>
      <c r="H170" s="15">
        <v>472278.38</v>
      </c>
      <c r="I170" s="15">
        <v>472278.38</v>
      </c>
      <c r="J170" s="15">
        <v>472278.38</v>
      </c>
      <c r="K170" s="39" t="s">
        <v>4012</v>
      </c>
      <c r="L170" s="5" t="s">
        <v>3977</v>
      </c>
      <c r="M170" s="6"/>
      <c r="N170" s="5" t="s">
        <v>3934</v>
      </c>
      <c r="O170" s="5" t="s">
        <v>1999</v>
      </c>
      <c r="P170" s="6" t="s">
        <v>4017</v>
      </c>
    </row>
    <row r="171" spans="1:16" ht="57" customHeight="1" x14ac:dyDescent="0.15">
      <c r="A171" s="6">
        <v>7</v>
      </c>
      <c r="B171" s="17" t="s">
        <v>3944</v>
      </c>
      <c r="C171" s="6" t="s">
        <v>1462</v>
      </c>
      <c r="D171" s="5" t="s">
        <v>3945</v>
      </c>
      <c r="E171" s="6" t="s">
        <v>3946</v>
      </c>
      <c r="F171" s="5">
        <v>61</v>
      </c>
      <c r="G171" s="5" t="s">
        <v>4794</v>
      </c>
      <c r="H171" s="15">
        <v>926333.8</v>
      </c>
      <c r="I171" s="15">
        <v>926333.8</v>
      </c>
      <c r="J171" s="15">
        <v>926333.8</v>
      </c>
      <c r="K171" s="39" t="s">
        <v>4010</v>
      </c>
      <c r="L171" s="5" t="s">
        <v>3977</v>
      </c>
      <c r="M171" s="6"/>
      <c r="N171" s="5" t="s">
        <v>3934</v>
      </c>
      <c r="O171" s="5" t="s">
        <v>1999</v>
      </c>
      <c r="P171" s="6" t="s">
        <v>4017</v>
      </c>
    </row>
    <row r="172" spans="1:16" ht="51.75" customHeight="1" x14ac:dyDescent="0.15">
      <c r="A172" s="6">
        <v>8</v>
      </c>
      <c r="B172" s="17" t="s">
        <v>3947</v>
      </c>
      <c r="C172" s="6" t="s">
        <v>1462</v>
      </c>
      <c r="D172" s="5" t="s">
        <v>3948</v>
      </c>
      <c r="E172" s="6" t="s">
        <v>3949</v>
      </c>
      <c r="F172" s="5">
        <v>41.4</v>
      </c>
      <c r="G172" s="5" t="s">
        <v>4795</v>
      </c>
      <c r="H172" s="15">
        <v>628692.12</v>
      </c>
      <c r="I172" s="15">
        <v>628692.12</v>
      </c>
      <c r="J172" s="15">
        <v>628692.12</v>
      </c>
      <c r="K172" s="39" t="s">
        <v>4008</v>
      </c>
      <c r="L172" s="5" t="s">
        <v>3977</v>
      </c>
      <c r="M172" s="6"/>
      <c r="N172" s="5" t="s">
        <v>3934</v>
      </c>
      <c r="O172" s="5" t="s">
        <v>1999</v>
      </c>
      <c r="P172" s="6" t="s">
        <v>4017</v>
      </c>
    </row>
    <row r="173" spans="1:16" ht="58.5" customHeight="1" x14ac:dyDescent="0.15">
      <c r="A173" s="6">
        <v>9</v>
      </c>
      <c r="B173" s="17" t="s">
        <v>3950</v>
      </c>
      <c r="C173" s="6" t="s">
        <v>1462</v>
      </c>
      <c r="D173" s="5" t="s">
        <v>3951</v>
      </c>
      <c r="E173" s="6" t="s">
        <v>3952</v>
      </c>
      <c r="F173" s="5">
        <v>32.9</v>
      </c>
      <c r="G173" s="5" t="s">
        <v>4793</v>
      </c>
      <c r="H173" s="15">
        <v>499612.82</v>
      </c>
      <c r="I173" s="15">
        <v>499612.82</v>
      </c>
      <c r="J173" s="15">
        <v>499612.82</v>
      </c>
      <c r="K173" s="39" t="s">
        <v>4007</v>
      </c>
      <c r="L173" s="5" t="s">
        <v>3977</v>
      </c>
      <c r="M173" s="6"/>
      <c r="N173" s="5" t="s">
        <v>3934</v>
      </c>
      <c r="O173" s="5" t="s">
        <v>1999</v>
      </c>
      <c r="P173" s="6" t="s">
        <v>4017</v>
      </c>
    </row>
    <row r="174" spans="1:16" ht="56.25" customHeight="1" x14ac:dyDescent="0.15">
      <c r="A174" s="6">
        <v>10</v>
      </c>
      <c r="B174" s="17" t="s">
        <v>3953</v>
      </c>
      <c r="C174" s="6" t="s">
        <v>1462</v>
      </c>
      <c r="D174" s="5" t="s">
        <v>3954</v>
      </c>
      <c r="E174" s="6" t="s">
        <v>3955</v>
      </c>
      <c r="F174" s="5">
        <v>59.6</v>
      </c>
      <c r="G174" s="5" t="s">
        <v>4794</v>
      </c>
      <c r="H174" s="15">
        <v>905073.68</v>
      </c>
      <c r="I174" s="15">
        <v>905073.68</v>
      </c>
      <c r="J174" s="15">
        <v>905073.68</v>
      </c>
      <c r="K174" s="39" t="s">
        <v>4083</v>
      </c>
      <c r="L174" s="5" t="s">
        <v>3977</v>
      </c>
      <c r="M174" s="6"/>
      <c r="N174" s="5" t="s">
        <v>3934</v>
      </c>
      <c r="O174" s="5" t="s">
        <v>1999</v>
      </c>
      <c r="P174" s="6" t="s">
        <v>4017</v>
      </c>
    </row>
    <row r="175" spans="1:16" ht="49.5" customHeight="1" x14ac:dyDescent="0.15">
      <c r="A175" s="6">
        <v>11</v>
      </c>
      <c r="B175" s="17" t="s">
        <v>3956</v>
      </c>
      <c r="C175" s="6" t="s">
        <v>1462</v>
      </c>
      <c r="D175" s="5" t="s">
        <v>3957</v>
      </c>
      <c r="E175" s="6" t="s">
        <v>3958</v>
      </c>
      <c r="F175" s="5">
        <v>39.9</v>
      </c>
      <c r="G175" s="5" t="s">
        <v>4792</v>
      </c>
      <c r="H175" s="15">
        <v>605913.42000000004</v>
      </c>
      <c r="I175" s="15">
        <v>605913.42000000004</v>
      </c>
      <c r="J175" s="15">
        <v>605913.42000000004</v>
      </c>
      <c r="K175" s="39" t="s">
        <v>4013</v>
      </c>
      <c r="L175" s="5" t="s">
        <v>3977</v>
      </c>
      <c r="M175" s="6"/>
      <c r="N175" s="5" t="s">
        <v>3934</v>
      </c>
      <c r="O175" s="5" t="s">
        <v>1999</v>
      </c>
      <c r="P175" s="6" t="s">
        <v>4017</v>
      </c>
    </row>
    <row r="176" spans="1:16" ht="54" customHeight="1" x14ac:dyDescent="0.15">
      <c r="A176" s="6">
        <v>12</v>
      </c>
      <c r="B176" s="17" t="s">
        <v>3959</v>
      </c>
      <c r="C176" s="6" t="s">
        <v>1462</v>
      </c>
      <c r="D176" s="5" t="s">
        <v>3960</v>
      </c>
      <c r="E176" s="6" t="s">
        <v>3963</v>
      </c>
      <c r="F176" s="5">
        <v>40.700000000000003</v>
      </c>
      <c r="G176" s="5" t="s">
        <v>4796</v>
      </c>
      <c r="H176" s="15">
        <v>618062.06000000006</v>
      </c>
      <c r="I176" s="15">
        <v>618062.06000000006</v>
      </c>
      <c r="J176" s="15">
        <v>618062.06000000006</v>
      </c>
      <c r="K176" s="39" t="s">
        <v>4015</v>
      </c>
      <c r="L176" s="5" t="s">
        <v>3977</v>
      </c>
      <c r="M176" s="6"/>
      <c r="N176" s="5" t="s">
        <v>3934</v>
      </c>
      <c r="O176" s="5" t="s">
        <v>1999</v>
      </c>
      <c r="P176" s="6" t="s">
        <v>4017</v>
      </c>
    </row>
    <row r="177" spans="1:16" ht="57.75" customHeight="1" x14ac:dyDescent="0.15">
      <c r="A177" s="6">
        <v>13</v>
      </c>
      <c r="B177" s="17" t="s">
        <v>3961</v>
      </c>
      <c r="C177" s="6" t="s">
        <v>1462</v>
      </c>
      <c r="D177" s="5" t="s">
        <v>3962</v>
      </c>
      <c r="E177" s="6" t="s">
        <v>3964</v>
      </c>
      <c r="F177" s="5">
        <v>41.9</v>
      </c>
      <c r="G177" s="5" t="s">
        <v>4792</v>
      </c>
      <c r="H177" s="15">
        <v>636285.02</v>
      </c>
      <c r="I177" s="15">
        <v>636285.02</v>
      </c>
      <c r="J177" s="15">
        <v>636285.02</v>
      </c>
      <c r="K177" s="39" t="s">
        <v>4014</v>
      </c>
      <c r="L177" s="5" t="s">
        <v>3977</v>
      </c>
      <c r="M177" s="6"/>
      <c r="N177" s="5" t="s">
        <v>3934</v>
      </c>
      <c r="O177" s="5" t="s">
        <v>1999</v>
      </c>
      <c r="P177" s="6" t="s">
        <v>4017</v>
      </c>
    </row>
    <row r="178" spans="1:16" ht="53.25" customHeight="1" x14ac:dyDescent="0.15">
      <c r="A178" s="6">
        <v>14</v>
      </c>
      <c r="B178" s="17" t="s">
        <v>3965</v>
      </c>
      <c r="C178" s="6" t="s">
        <v>1462</v>
      </c>
      <c r="D178" s="5" t="s">
        <v>3966</v>
      </c>
      <c r="E178" s="6" t="s">
        <v>3967</v>
      </c>
      <c r="F178" s="5">
        <v>40.9</v>
      </c>
      <c r="G178" s="5" t="s">
        <v>4792</v>
      </c>
      <c r="H178" s="15">
        <v>621099.22</v>
      </c>
      <c r="I178" s="15">
        <v>621099.22</v>
      </c>
      <c r="J178" s="15">
        <v>621099.22</v>
      </c>
      <c r="K178" s="39" t="s">
        <v>4004</v>
      </c>
      <c r="L178" s="5" t="s">
        <v>3977</v>
      </c>
      <c r="M178" s="6"/>
      <c r="N178" s="5" t="s">
        <v>3934</v>
      </c>
      <c r="O178" s="5" t="s">
        <v>1999</v>
      </c>
      <c r="P178" s="6" t="s">
        <v>4017</v>
      </c>
    </row>
    <row r="179" spans="1:16" ht="64.5" customHeight="1" x14ac:dyDescent="0.15">
      <c r="A179" s="6">
        <v>15</v>
      </c>
      <c r="B179" s="17" t="s">
        <v>3968</v>
      </c>
      <c r="C179" s="6" t="s">
        <v>1462</v>
      </c>
      <c r="D179" s="5" t="s">
        <v>3969</v>
      </c>
      <c r="E179" s="6" t="s">
        <v>3970</v>
      </c>
      <c r="F179" s="5">
        <v>56.1</v>
      </c>
      <c r="G179" s="5" t="s">
        <v>4797</v>
      </c>
      <c r="H179" s="15">
        <v>851923.38</v>
      </c>
      <c r="I179" s="15">
        <v>851923.38</v>
      </c>
      <c r="J179" s="15">
        <v>851923.38</v>
      </c>
      <c r="K179" s="39" t="s">
        <v>4005</v>
      </c>
      <c r="L179" s="5" t="s">
        <v>3977</v>
      </c>
      <c r="M179" s="6"/>
      <c r="N179" s="5" t="s">
        <v>3934</v>
      </c>
      <c r="O179" s="5" t="s">
        <v>1999</v>
      </c>
      <c r="P179" s="6"/>
    </row>
    <row r="180" spans="1:16" ht="60" customHeight="1" x14ac:dyDescent="0.15">
      <c r="A180" s="6">
        <v>16</v>
      </c>
      <c r="B180" s="17" t="s">
        <v>3971</v>
      </c>
      <c r="C180" s="6" t="s">
        <v>1462</v>
      </c>
      <c r="D180" s="5" t="s">
        <v>3972</v>
      </c>
      <c r="E180" s="6" t="s">
        <v>3973</v>
      </c>
      <c r="F180" s="5">
        <v>32.799999999999997</v>
      </c>
      <c r="G180" s="5" t="s">
        <v>4798</v>
      </c>
      <c r="H180" s="15">
        <v>498094.24</v>
      </c>
      <c r="I180" s="15">
        <v>498094.24</v>
      </c>
      <c r="J180" s="15">
        <v>498094.24</v>
      </c>
      <c r="K180" s="39" t="s">
        <v>4006</v>
      </c>
      <c r="L180" s="5" t="s">
        <v>3977</v>
      </c>
      <c r="M180" s="6"/>
      <c r="N180" s="5" t="s">
        <v>3934</v>
      </c>
      <c r="O180" s="5" t="s">
        <v>1999</v>
      </c>
      <c r="P180" s="6"/>
    </row>
    <row r="181" spans="1:16" ht="63" customHeight="1" x14ac:dyDescent="0.15">
      <c r="A181" s="6">
        <v>17</v>
      </c>
      <c r="B181" s="17" t="s">
        <v>4018</v>
      </c>
      <c r="C181" s="5" t="s">
        <v>4019</v>
      </c>
      <c r="D181" s="5" t="s">
        <v>4020</v>
      </c>
      <c r="E181" s="6" t="s">
        <v>6720</v>
      </c>
      <c r="F181" s="5">
        <v>10.9</v>
      </c>
      <c r="G181" s="5" t="s">
        <v>4799</v>
      </c>
      <c r="H181" s="15">
        <v>22481</v>
      </c>
      <c r="I181" s="15">
        <v>22481</v>
      </c>
      <c r="J181" s="15">
        <v>168085</v>
      </c>
      <c r="K181" s="5" t="s">
        <v>6721</v>
      </c>
      <c r="L181" s="5" t="s">
        <v>4021</v>
      </c>
      <c r="M181" s="6"/>
      <c r="N181" s="5" t="s">
        <v>4084</v>
      </c>
      <c r="O181" s="5" t="s">
        <v>1999</v>
      </c>
      <c r="P181" s="6"/>
    </row>
    <row r="182" spans="1:16" ht="56.25" customHeight="1" x14ac:dyDescent="0.15">
      <c r="A182" s="6">
        <v>18</v>
      </c>
      <c r="B182" s="17" t="s">
        <v>4022</v>
      </c>
      <c r="C182" s="5" t="s">
        <v>1462</v>
      </c>
      <c r="D182" s="5" t="s">
        <v>4023</v>
      </c>
      <c r="E182" s="6" t="s">
        <v>4024</v>
      </c>
      <c r="F182" s="5">
        <v>47.7</v>
      </c>
      <c r="G182" s="5" t="s">
        <v>4800</v>
      </c>
      <c r="H182" s="15">
        <v>98379</v>
      </c>
      <c r="I182" s="15">
        <v>98379</v>
      </c>
      <c r="J182" s="15">
        <v>1400209.65</v>
      </c>
      <c r="K182" s="5" t="s">
        <v>4087</v>
      </c>
      <c r="L182" s="5" t="s">
        <v>4021</v>
      </c>
      <c r="M182" s="6"/>
      <c r="N182" s="5" t="s">
        <v>4084</v>
      </c>
      <c r="O182" s="5" t="s">
        <v>1999</v>
      </c>
      <c r="P182" s="6"/>
    </row>
    <row r="183" spans="1:16" ht="69" customHeight="1" x14ac:dyDescent="0.15">
      <c r="A183" s="6">
        <v>19</v>
      </c>
      <c r="B183" s="17" t="s">
        <v>4026</v>
      </c>
      <c r="C183" s="5" t="s">
        <v>1462</v>
      </c>
      <c r="D183" s="5" t="s">
        <v>4027</v>
      </c>
      <c r="E183" s="6" t="s">
        <v>4025</v>
      </c>
      <c r="F183" s="5">
        <v>58</v>
      </c>
      <c r="G183" s="5" t="s">
        <v>4801</v>
      </c>
      <c r="H183" s="15">
        <v>85935</v>
      </c>
      <c r="I183" s="15">
        <v>85935</v>
      </c>
      <c r="J183" s="15">
        <v>1557727.46</v>
      </c>
      <c r="K183" s="5" t="s">
        <v>4088</v>
      </c>
      <c r="L183" s="5" t="s">
        <v>4021</v>
      </c>
      <c r="M183" s="6"/>
      <c r="N183" s="5" t="s">
        <v>4084</v>
      </c>
      <c r="O183" s="5" t="s">
        <v>1999</v>
      </c>
      <c r="P183" s="6"/>
    </row>
    <row r="184" spans="1:16" ht="60.75" customHeight="1" x14ac:dyDescent="0.15">
      <c r="A184" s="6">
        <v>20</v>
      </c>
      <c r="B184" s="17" t="s">
        <v>4028</v>
      </c>
      <c r="C184" s="5" t="s">
        <v>1462</v>
      </c>
      <c r="D184" s="5" t="s">
        <v>4029</v>
      </c>
      <c r="E184" s="6" t="s">
        <v>4030</v>
      </c>
      <c r="F184" s="5">
        <v>47.1</v>
      </c>
      <c r="G184" s="5" t="s">
        <v>4802</v>
      </c>
      <c r="H184" s="15">
        <v>69307</v>
      </c>
      <c r="I184" s="15">
        <v>69307</v>
      </c>
      <c r="J184" s="15">
        <v>1382596.95</v>
      </c>
      <c r="K184" s="5" t="s">
        <v>4091</v>
      </c>
      <c r="L184" s="5" t="s">
        <v>4021</v>
      </c>
      <c r="M184" s="6"/>
      <c r="N184" s="5" t="s">
        <v>4084</v>
      </c>
      <c r="O184" s="5" t="s">
        <v>1999</v>
      </c>
      <c r="P184" s="6"/>
    </row>
    <row r="185" spans="1:16" ht="66.75" customHeight="1" x14ac:dyDescent="0.15">
      <c r="A185" s="6">
        <v>21</v>
      </c>
      <c r="B185" s="17" t="s">
        <v>4031</v>
      </c>
      <c r="C185" s="5" t="s">
        <v>1462</v>
      </c>
      <c r="D185" s="5" t="s">
        <v>4032</v>
      </c>
      <c r="E185" s="6" t="s">
        <v>4033</v>
      </c>
      <c r="F185" s="5">
        <v>44.6</v>
      </c>
      <c r="G185" s="5" t="s">
        <v>4802</v>
      </c>
      <c r="H185" s="15">
        <v>65923</v>
      </c>
      <c r="I185" s="15">
        <v>65923</v>
      </c>
      <c r="J185" s="15">
        <v>1309210.7</v>
      </c>
      <c r="K185" s="5" t="s">
        <v>4086</v>
      </c>
      <c r="L185" s="5" t="s">
        <v>4021</v>
      </c>
      <c r="M185" s="6"/>
      <c r="N185" s="5" t="s">
        <v>4084</v>
      </c>
      <c r="O185" s="5" t="s">
        <v>1999</v>
      </c>
      <c r="P185" s="6"/>
    </row>
    <row r="186" spans="1:16" ht="63.75" customHeight="1" x14ac:dyDescent="0.15">
      <c r="A186" s="6">
        <v>22</v>
      </c>
      <c r="B186" s="17" t="s">
        <v>4034</v>
      </c>
      <c r="C186" s="5" t="s">
        <v>1462</v>
      </c>
      <c r="D186" s="5" t="s">
        <v>4035</v>
      </c>
      <c r="E186" s="6" t="s">
        <v>4036</v>
      </c>
      <c r="F186" s="5">
        <v>48.1</v>
      </c>
      <c r="G186" s="5" t="s">
        <v>4802</v>
      </c>
      <c r="H186" s="15">
        <v>70779</v>
      </c>
      <c r="I186" s="15">
        <v>70779</v>
      </c>
      <c r="J186" s="15">
        <v>1411951.45</v>
      </c>
      <c r="K186" s="5" t="s">
        <v>4090</v>
      </c>
      <c r="L186" s="5" t="s">
        <v>4021</v>
      </c>
      <c r="M186" s="6"/>
      <c r="N186" s="5" t="s">
        <v>4084</v>
      </c>
      <c r="O186" s="5" t="s">
        <v>1999</v>
      </c>
      <c r="P186" s="5" t="s">
        <v>7668</v>
      </c>
    </row>
    <row r="187" spans="1:16" ht="54" customHeight="1" x14ac:dyDescent="0.15">
      <c r="A187" s="6">
        <v>23</v>
      </c>
      <c r="B187" s="17" t="s">
        <v>4037</v>
      </c>
      <c r="C187" s="5" t="s">
        <v>1462</v>
      </c>
      <c r="D187" s="5" t="s">
        <v>4038</v>
      </c>
      <c r="E187" s="6" t="s">
        <v>4039</v>
      </c>
      <c r="F187" s="5">
        <v>44.1</v>
      </c>
      <c r="G187" s="5" t="s">
        <v>4802</v>
      </c>
      <c r="H187" s="15">
        <v>64892</v>
      </c>
      <c r="I187" s="15">
        <v>64892</v>
      </c>
      <c r="J187" s="15">
        <v>1294533.45</v>
      </c>
      <c r="K187" s="5" t="s">
        <v>4092</v>
      </c>
      <c r="L187" s="5" t="s">
        <v>4021</v>
      </c>
      <c r="M187" s="6"/>
      <c r="N187" s="5" t="s">
        <v>4084</v>
      </c>
      <c r="O187" s="5" t="s">
        <v>1999</v>
      </c>
      <c r="P187" s="6"/>
    </row>
    <row r="188" spans="1:16" ht="62.25" customHeight="1" x14ac:dyDescent="0.15">
      <c r="A188" s="6">
        <v>24</v>
      </c>
      <c r="B188" s="17" t="s">
        <v>4040</v>
      </c>
      <c r="C188" s="5" t="s">
        <v>1462</v>
      </c>
      <c r="D188" s="5" t="s">
        <v>4041</v>
      </c>
      <c r="E188" s="6" t="s">
        <v>4042</v>
      </c>
      <c r="F188" s="5">
        <v>42.6</v>
      </c>
      <c r="G188" s="5" t="s">
        <v>4802</v>
      </c>
      <c r="H188" s="15">
        <v>72934</v>
      </c>
      <c r="I188" s="15">
        <v>72934</v>
      </c>
      <c r="J188" s="15">
        <v>1243004.1000000001</v>
      </c>
      <c r="K188" s="5" t="s">
        <v>4089</v>
      </c>
      <c r="L188" s="5" t="s">
        <v>4021</v>
      </c>
      <c r="M188" s="6"/>
      <c r="N188" s="5" t="s">
        <v>4084</v>
      </c>
      <c r="O188" s="5" t="s">
        <v>1999</v>
      </c>
      <c r="P188" s="6"/>
    </row>
    <row r="189" spans="1:16" ht="66.75" customHeight="1" x14ac:dyDescent="0.15">
      <c r="A189" s="6">
        <v>25</v>
      </c>
      <c r="B189" s="17" t="s">
        <v>4043</v>
      </c>
      <c r="C189" s="5" t="s">
        <v>1462</v>
      </c>
      <c r="D189" s="5" t="s">
        <v>4044</v>
      </c>
      <c r="E189" s="6" t="s">
        <v>4045</v>
      </c>
      <c r="F189" s="5">
        <v>47.3</v>
      </c>
      <c r="G189" s="5" t="s">
        <v>4803</v>
      </c>
      <c r="H189" s="15">
        <v>78301</v>
      </c>
      <c r="I189" s="15">
        <v>78301</v>
      </c>
      <c r="J189" s="15">
        <v>1388467.85</v>
      </c>
      <c r="K189" s="5" t="s">
        <v>4117</v>
      </c>
      <c r="L189" s="5" t="s">
        <v>4021</v>
      </c>
      <c r="M189" s="6"/>
      <c r="N189" s="5" t="s">
        <v>4084</v>
      </c>
      <c r="O189" s="5" t="s">
        <v>1999</v>
      </c>
      <c r="P189" s="6"/>
    </row>
    <row r="190" spans="1:16" ht="66.75" customHeight="1" x14ac:dyDescent="0.15">
      <c r="A190" s="6">
        <v>26</v>
      </c>
      <c r="B190" s="17" t="s">
        <v>4046</v>
      </c>
      <c r="C190" s="5" t="s">
        <v>1462</v>
      </c>
      <c r="D190" s="5" t="s">
        <v>4047</v>
      </c>
      <c r="E190" s="6" t="s">
        <v>4048</v>
      </c>
      <c r="F190" s="5">
        <v>47.1</v>
      </c>
      <c r="G190" s="5" t="s">
        <v>4803</v>
      </c>
      <c r="H190" s="15">
        <v>77970</v>
      </c>
      <c r="I190" s="15">
        <v>77970</v>
      </c>
      <c r="J190" s="15">
        <v>1382596.95</v>
      </c>
      <c r="K190" s="5" t="s">
        <v>4118</v>
      </c>
      <c r="L190" s="5" t="s">
        <v>4021</v>
      </c>
      <c r="M190" s="6"/>
      <c r="N190" s="5" t="s">
        <v>4084</v>
      </c>
      <c r="O190" s="5" t="s">
        <v>1999</v>
      </c>
      <c r="P190" s="6"/>
    </row>
    <row r="191" spans="1:16" ht="66" customHeight="1" x14ac:dyDescent="0.15">
      <c r="A191" s="6">
        <v>27</v>
      </c>
      <c r="B191" s="17" t="s">
        <v>4049</v>
      </c>
      <c r="C191" s="5" t="s">
        <v>1462</v>
      </c>
      <c r="D191" s="5" t="s">
        <v>4050</v>
      </c>
      <c r="E191" s="6" t="s">
        <v>4051</v>
      </c>
      <c r="F191" s="5">
        <v>58.2</v>
      </c>
      <c r="G191" s="5" t="s">
        <v>4804</v>
      </c>
      <c r="H191" s="15">
        <v>96345</v>
      </c>
      <c r="I191" s="15">
        <v>96345</v>
      </c>
      <c r="J191" s="15">
        <v>1708431.9</v>
      </c>
      <c r="K191" s="5" t="s">
        <v>4093</v>
      </c>
      <c r="L191" s="5" t="s">
        <v>4021</v>
      </c>
      <c r="M191" s="6"/>
      <c r="N191" s="5" t="s">
        <v>4084</v>
      </c>
      <c r="O191" s="5" t="s">
        <v>1999</v>
      </c>
      <c r="P191" s="6"/>
    </row>
    <row r="192" spans="1:16" ht="64.5" customHeight="1" x14ac:dyDescent="0.15">
      <c r="A192" s="6">
        <v>28</v>
      </c>
      <c r="B192" s="17" t="s">
        <v>4052</v>
      </c>
      <c r="C192" s="5" t="s">
        <v>1462</v>
      </c>
      <c r="D192" s="5" t="s">
        <v>5391</v>
      </c>
      <c r="E192" s="6" t="s">
        <v>4053</v>
      </c>
      <c r="F192" s="5">
        <v>43.3</v>
      </c>
      <c r="G192" s="5" t="s">
        <v>4805</v>
      </c>
      <c r="H192" s="15">
        <v>70300</v>
      </c>
      <c r="I192" s="15">
        <v>70300</v>
      </c>
      <c r="J192" s="15">
        <v>1271049.8500000001</v>
      </c>
      <c r="K192" s="5" t="s">
        <v>4096</v>
      </c>
      <c r="L192" s="5" t="s">
        <v>4021</v>
      </c>
      <c r="M192" s="6"/>
      <c r="N192" s="5" t="s">
        <v>4084</v>
      </c>
      <c r="O192" s="5" t="s">
        <v>1999</v>
      </c>
      <c r="P192" s="6"/>
    </row>
    <row r="193" spans="1:16" ht="67.5" customHeight="1" x14ac:dyDescent="0.15">
      <c r="A193" s="6">
        <v>29</v>
      </c>
      <c r="B193" s="41" t="s">
        <v>4054</v>
      </c>
      <c r="C193" s="42" t="s">
        <v>5114</v>
      </c>
      <c r="D193" s="5" t="s">
        <v>5390</v>
      </c>
      <c r="E193" s="6" t="s">
        <v>4055</v>
      </c>
      <c r="F193" s="5">
        <v>43.3</v>
      </c>
      <c r="G193" s="5" t="s">
        <v>4805</v>
      </c>
      <c r="H193" s="15">
        <v>70300</v>
      </c>
      <c r="I193" s="15">
        <v>70300</v>
      </c>
      <c r="J193" s="15">
        <v>1263428.56</v>
      </c>
      <c r="K193" s="5" t="s">
        <v>4097</v>
      </c>
      <c r="L193" s="5" t="s">
        <v>4021</v>
      </c>
      <c r="M193" s="6"/>
      <c r="N193" s="5" t="s">
        <v>4084</v>
      </c>
      <c r="O193" s="5" t="s">
        <v>1999</v>
      </c>
      <c r="P193" s="51" t="s">
        <v>6574</v>
      </c>
    </row>
    <row r="194" spans="1:16" ht="61.5" customHeight="1" x14ac:dyDescent="0.15">
      <c r="A194" s="6">
        <v>30</v>
      </c>
      <c r="B194" s="17" t="s">
        <v>4056</v>
      </c>
      <c r="C194" s="5" t="s">
        <v>4057</v>
      </c>
      <c r="D194" s="5" t="s">
        <v>5392</v>
      </c>
      <c r="E194" s="6" t="s">
        <v>4058</v>
      </c>
      <c r="F194" s="5">
        <v>31.2</v>
      </c>
      <c r="G194" s="5" t="s">
        <v>4806</v>
      </c>
      <c r="H194" s="15">
        <v>50655</v>
      </c>
      <c r="I194" s="15">
        <v>50655</v>
      </c>
      <c r="J194" s="15">
        <v>915860.4</v>
      </c>
      <c r="K194" s="5" t="s">
        <v>4102</v>
      </c>
      <c r="L194" s="5" t="s">
        <v>4021</v>
      </c>
      <c r="M194" s="6"/>
      <c r="N194" s="5" t="s">
        <v>4084</v>
      </c>
      <c r="O194" s="5" t="s">
        <v>1999</v>
      </c>
      <c r="P194" s="6"/>
    </row>
    <row r="195" spans="1:16" ht="66" customHeight="1" x14ac:dyDescent="0.15">
      <c r="A195" s="6">
        <v>31</v>
      </c>
      <c r="B195" s="17" t="s">
        <v>4060</v>
      </c>
      <c r="C195" s="5" t="s">
        <v>4059</v>
      </c>
      <c r="D195" s="5" t="s">
        <v>5393</v>
      </c>
      <c r="E195" s="6" t="s">
        <v>8334</v>
      </c>
      <c r="F195" s="5">
        <v>40.799999999999997</v>
      </c>
      <c r="G195" s="5" t="s">
        <v>4807</v>
      </c>
      <c r="H195" s="15">
        <v>62781</v>
      </c>
      <c r="I195" s="15">
        <v>62781</v>
      </c>
      <c r="J195" s="15">
        <v>1219661.3</v>
      </c>
      <c r="K195" s="5" t="s">
        <v>4098</v>
      </c>
      <c r="L195" s="5" t="s">
        <v>4021</v>
      </c>
      <c r="M195" s="6"/>
      <c r="N195" s="5" t="s">
        <v>4084</v>
      </c>
      <c r="O195" s="5" t="s">
        <v>1999</v>
      </c>
      <c r="P195" s="6"/>
    </row>
    <row r="196" spans="1:16" ht="63" customHeight="1" x14ac:dyDescent="0.15">
      <c r="A196" s="6">
        <v>32</v>
      </c>
      <c r="B196" s="17" t="s">
        <v>4061</v>
      </c>
      <c r="C196" s="5" t="s">
        <v>4059</v>
      </c>
      <c r="D196" s="5" t="s">
        <v>4062</v>
      </c>
      <c r="E196" s="6" t="s">
        <v>4063</v>
      </c>
      <c r="F196" s="5">
        <v>36.5</v>
      </c>
      <c r="G196" s="5" t="s">
        <v>4064</v>
      </c>
      <c r="H196" s="15">
        <v>17626</v>
      </c>
      <c r="I196" s="15">
        <v>17626</v>
      </c>
      <c r="J196" s="15">
        <v>1071439.25</v>
      </c>
      <c r="K196" s="5" t="s">
        <v>4099</v>
      </c>
      <c r="L196" s="5" t="s">
        <v>4021</v>
      </c>
      <c r="M196" s="6"/>
      <c r="N196" s="5" t="s">
        <v>4084</v>
      </c>
      <c r="O196" s="5" t="s">
        <v>1999</v>
      </c>
      <c r="P196" s="6"/>
    </row>
    <row r="197" spans="1:16" ht="64.5" customHeight="1" x14ac:dyDescent="0.15">
      <c r="A197" s="6">
        <v>33</v>
      </c>
      <c r="B197" s="17" t="s">
        <v>4065</v>
      </c>
      <c r="C197" s="5" t="s">
        <v>4059</v>
      </c>
      <c r="D197" s="5" t="s">
        <v>4066</v>
      </c>
      <c r="E197" s="6" t="s">
        <v>4067</v>
      </c>
      <c r="F197" s="5">
        <v>36.299999999999997</v>
      </c>
      <c r="G197" s="5" t="s">
        <v>4068</v>
      </c>
      <c r="H197" s="15">
        <v>17530</v>
      </c>
      <c r="I197" s="15">
        <v>17530</v>
      </c>
      <c r="J197" s="15">
        <v>1065568.3500000001</v>
      </c>
      <c r="K197" s="5" t="s">
        <v>4101</v>
      </c>
      <c r="L197" s="5" t="s">
        <v>4021</v>
      </c>
      <c r="M197" s="6"/>
      <c r="N197" s="5" t="s">
        <v>4084</v>
      </c>
      <c r="O197" s="5" t="s">
        <v>1999</v>
      </c>
      <c r="P197" s="6"/>
    </row>
    <row r="198" spans="1:16" ht="58.5" customHeight="1" x14ac:dyDescent="0.15">
      <c r="A198" s="6">
        <v>34</v>
      </c>
      <c r="B198" s="17" t="s">
        <v>4069</v>
      </c>
      <c r="C198" s="5" t="s">
        <v>4059</v>
      </c>
      <c r="D198" s="5" t="s">
        <v>4070</v>
      </c>
      <c r="E198" s="6" t="s">
        <v>4071</v>
      </c>
      <c r="F198" s="5">
        <v>66</v>
      </c>
      <c r="G198" s="5" t="s">
        <v>4072</v>
      </c>
      <c r="H198" s="15">
        <v>137791</v>
      </c>
      <c r="I198" s="15">
        <v>137791</v>
      </c>
      <c r="J198" s="15">
        <v>1937397</v>
      </c>
      <c r="K198" s="5" t="s">
        <v>4100</v>
      </c>
      <c r="L198" s="5" t="s">
        <v>4021</v>
      </c>
      <c r="M198" s="6"/>
      <c r="N198" s="5" t="s">
        <v>4084</v>
      </c>
      <c r="O198" s="5" t="s">
        <v>1999</v>
      </c>
      <c r="P198" s="6"/>
    </row>
    <row r="199" spans="1:16" ht="68.25" customHeight="1" x14ac:dyDescent="0.15">
      <c r="A199" s="6">
        <v>35</v>
      </c>
      <c r="B199" s="17" t="s">
        <v>4073</v>
      </c>
      <c r="C199" s="5" t="s">
        <v>4059</v>
      </c>
      <c r="D199" s="5" t="s">
        <v>4074</v>
      </c>
      <c r="E199" s="6" t="s">
        <v>4075</v>
      </c>
      <c r="F199" s="5">
        <v>59</v>
      </c>
      <c r="G199" s="5" t="s">
        <v>4076</v>
      </c>
      <c r="H199" s="15">
        <v>49134</v>
      </c>
      <c r="I199" s="15">
        <v>49134</v>
      </c>
      <c r="J199" s="15">
        <v>1599271.7</v>
      </c>
      <c r="K199" s="5" t="s">
        <v>4103</v>
      </c>
      <c r="L199" s="5" t="s">
        <v>4021</v>
      </c>
      <c r="M199" s="6"/>
      <c r="N199" s="5" t="s">
        <v>4084</v>
      </c>
      <c r="O199" s="5" t="s">
        <v>1999</v>
      </c>
      <c r="P199" s="6"/>
    </row>
    <row r="200" spans="1:16" ht="61.5" customHeight="1" x14ac:dyDescent="0.15">
      <c r="A200" s="6">
        <v>36</v>
      </c>
      <c r="B200" s="17" t="s">
        <v>4077</v>
      </c>
      <c r="C200" s="5" t="s">
        <v>4059</v>
      </c>
      <c r="D200" s="5" t="s">
        <v>4078</v>
      </c>
      <c r="E200" s="6" t="s">
        <v>4079</v>
      </c>
      <c r="F200" s="5">
        <v>54.3</v>
      </c>
      <c r="G200" s="5" t="s">
        <v>4808</v>
      </c>
      <c r="H200" s="15">
        <v>47552</v>
      </c>
      <c r="I200" s="15">
        <v>47552</v>
      </c>
      <c r="J200" s="15">
        <v>1471870.37</v>
      </c>
      <c r="K200" s="5" t="s">
        <v>4095</v>
      </c>
      <c r="L200" s="5" t="s">
        <v>4021</v>
      </c>
      <c r="M200" s="6"/>
      <c r="N200" s="5" t="s">
        <v>4084</v>
      </c>
      <c r="O200" s="5" t="s">
        <v>1999</v>
      </c>
      <c r="P200" s="6"/>
    </row>
    <row r="201" spans="1:16" ht="54.75" customHeight="1" x14ac:dyDescent="0.15">
      <c r="A201" s="6">
        <v>37</v>
      </c>
      <c r="B201" s="17" t="s">
        <v>4080</v>
      </c>
      <c r="C201" s="5" t="s">
        <v>4059</v>
      </c>
      <c r="D201" s="5" t="s">
        <v>4081</v>
      </c>
      <c r="E201" s="6" t="s">
        <v>4082</v>
      </c>
      <c r="F201" s="5">
        <v>57.1</v>
      </c>
      <c r="G201" s="5" t="s">
        <v>4809</v>
      </c>
      <c r="H201" s="15">
        <v>63721</v>
      </c>
      <c r="I201" s="15">
        <v>63721</v>
      </c>
      <c r="J201" s="15">
        <v>1415577.52</v>
      </c>
      <c r="K201" s="5" t="s">
        <v>4094</v>
      </c>
      <c r="L201" s="5" t="s">
        <v>4021</v>
      </c>
      <c r="M201" s="6"/>
      <c r="N201" s="5" t="s">
        <v>4084</v>
      </c>
      <c r="O201" s="5" t="s">
        <v>1999</v>
      </c>
      <c r="P201" s="6"/>
    </row>
    <row r="202" spans="1:16" ht="58.5" customHeight="1" x14ac:dyDescent="0.15">
      <c r="A202" s="6">
        <v>38</v>
      </c>
      <c r="B202" s="17" t="s">
        <v>4271</v>
      </c>
      <c r="C202" s="5" t="s">
        <v>1462</v>
      </c>
      <c r="D202" s="5" t="s">
        <v>4272</v>
      </c>
      <c r="E202" s="6" t="s">
        <v>4273</v>
      </c>
      <c r="F202" s="5">
        <v>49.5</v>
      </c>
      <c r="G202" s="5" t="s">
        <v>4810</v>
      </c>
      <c r="H202" s="15">
        <v>249622</v>
      </c>
      <c r="I202" s="15">
        <v>249622</v>
      </c>
      <c r="J202" s="15">
        <v>980540.55</v>
      </c>
      <c r="K202" s="5" t="s">
        <v>4507</v>
      </c>
      <c r="L202" s="5" t="s">
        <v>4274</v>
      </c>
      <c r="M202" s="6"/>
      <c r="N202" s="5" t="s">
        <v>4303</v>
      </c>
      <c r="O202" s="5" t="s">
        <v>1999</v>
      </c>
      <c r="P202" s="6"/>
    </row>
    <row r="203" spans="1:16" s="75" customFormat="1" ht="52.5" customHeight="1" x14ac:dyDescent="0.15">
      <c r="A203" s="24">
        <v>39</v>
      </c>
      <c r="B203" s="41" t="s">
        <v>4275</v>
      </c>
      <c r="C203" s="51" t="s">
        <v>5114</v>
      </c>
      <c r="D203" s="42" t="s">
        <v>4276</v>
      </c>
      <c r="E203" s="40" t="s">
        <v>4277</v>
      </c>
      <c r="F203" s="42">
        <v>32.799999999999997</v>
      </c>
      <c r="G203" s="42" t="s">
        <v>4811</v>
      </c>
      <c r="H203" s="43">
        <v>162623</v>
      </c>
      <c r="I203" s="43">
        <v>162623</v>
      </c>
      <c r="J203" s="43">
        <v>649731.92000000004</v>
      </c>
      <c r="K203" s="42" t="s">
        <v>4508</v>
      </c>
      <c r="L203" s="42" t="s">
        <v>4274</v>
      </c>
      <c r="M203" s="40"/>
      <c r="N203" s="42" t="s">
        <v>4303</v>
      </c>
      <c r="O203" s="42" t="s">
        <v>1999</v>
      </c>
      <c r="P203" s="51" t="s">
        <v>6573</v>
      </c>
    </row>
    <row r="204" spans="1:16" ht="56.25" customHeight="1" x14ac:dyDescent="0.15">
      <c r="A204" s="6">
        <v>40</v>
      </c>
      <c r="B204" s="17" t="s">
        <v>4278</v>
      </c>
      <c r="C204" s="5" t="s">
        <v>1462</v>
      </c>
      <c r="D204" s="5" t="s">
        <v>4279</v>
      </c>
      <c r="E204" s="6" t="s">
        <v>4280</v>
      </c>
      <c r="F204" s="5">
        <v>58.9</v>
      </c>
      <c r="G204" s="5" t="s">
        <v>4812</v>
      </c>
      <c r="H204" s="15">
        <v>291143</v>
      </c>
      <c r="I204" s="15">
        <v>291143</v>
      </c>
      <c r="J204" s="15">
        <v>1168725.1000000001</v>
      </c>
      <c r="K204" s="5" t="s">
        <v>4509</v>
      </c>
      <c r="L204" s="5" t="s">
        <v>4274</v>
      </c>
      <c r="M204" s="6"/>
      <c r="N204" s="5" t="s">
        <v>4303</v>
      </c>
      <c r="O204" s="5" t="s">
        <v>1999</v>
      </c>
      <c r="P204" s="6"/>
    </row>
    <row r="205" spans="1:16" ht="54.75" customHeight="1" x14ac:dyDescent="0.15">
      <c r="A205" s="6">
        <v>41</v>
      </c>
      <c r="B205" s="17" t="s">
        <v>4281</v>
      </c>
      <c r="C205" s="5" t="s">
        <v>1462</v>
      </c>
      <c r="D205" s="5" t="s">
        <v>4282</v>
      </c>
      <c r="E205" s="6" t="s">
        <v>4283</v>
      </c>
      <c r="F205" s="5">
        <v>30.8</v>
      </c>
      <c r="G205" s="5" t="s">
        <v>4813</v>
      </c>
      <c r="H205" s="15">
        <v>64233</v>
      </c>
      <c r="I205" s="15">
        <v>64233</v>
      </c>
      <c r="J205" s="15">
        <v>610114.12</v>
      </c>
      <c r="K205" s="5" t="s">
        <v>4510</v>
      </c>
      <c r="L205" s="5" t="s">
        <v>4274</v>
      </c>
      <c r="M205" s="6"/>
      <c r="N205" s="5" t="s">
        <v>4303</v>
      </c>
      <c r="O205" s="5" t="s">
        <v>1999</v>
      </c>
      <c r="P205" s="6"/>
    </row>
    <row r="206" spans="1:16" ht="57" customHeight="1" x14ac:dyDescent="0.15">
      <c r="A206" s="6">
        <v>42</v>
      </c>
      <c r="B206" s="17" t="s">
        <v>4284</v>
      </c>
      <c r="C206" s="5" t="s">
        <v>1462</v>
      </c>
      <c r="D206" s="5" t="s">
        <v>4285</v>
      </c>
      <c r="E206" s="6" t="s">
        <v>4286</v>
      </c>
      <c r="F206" s="5">
        <v>41.4</v>
      </c>
      <c r="G206" s="5" t="s">
        <v>4814</v>
      </c>
      <c r="H206" s="15">
        <v>112728</v>
      </c>
      <c r="I206" s="15">
        <v>112728</v>
      </c>
      <c r="J206" s="15">
        <v>820088.46</v>
      </c>
      <c r="K206" s="5" t="s">
        <v>4511</v>
      </c>
      <c r="L206" s="5" t="s">
        <v>4274</v>
      </c>
      <c r="M206" s="6"/>
      <c r="N206" s="5" t="s">
        <v>4303</v>
      </c>
      <c r="O206" s="5" t="s">
        <v>1999</v>
      </c>
      <c r="P206" s="6"/>
    </row>
    <row r="207" spans="1:16" ht="55.5" customHeight="1" x14ac:dyDescent="0.15">
      <c r="A207" s="6">
        <v>43</v>
      </c>
      <c r="B207" s="17" t="s">
        <v>4287</v>
      </c>
      <c r="C207" s="5" t="s">
        <v>1462</v>
      </c>
      <c r="D207" s="5" t="s">
        <v>4288</v>
      </c>
      <c r="E207" s="6" t="s">
        <v>4289</v>
      </c>
      <c r="F207" s="5">
        <v>43.6</v>
      </c>
      <c r="G207" s="5" t="s">
        <v>4814</v>
      </c>
      <c r="H207" s="15">
        <v>115412</v>
      </c>
      <c r="I207" s="15">
        <v>115412</v>
      </c>
      <c r="J207" s="15">
        <v>863668.04</v>
      </c>
      <c r="K207" s="5" t="s">
        <v>4512</v>
      </c>
      <c r="L207" s="5" t="s">
        <v>4274</v>
      </c>
      <c r="M207" s="6"/>
      <c r="N207" s="5" t="s">
        <v>4303</v>
      </c>
      <c r="O207" s="5" t="s">
        <v>1999</v>
      </c>
      <c r="P207" s="6"/>
    </row>
    <row r="208" spans="1:16" ht="57" customHeight="1" x14ac:dyDescent="0.15">
      <c r="A208" s="6">
        <v>44</v>
      </c>
      <c r="B208" s="17" t="s">
        <v>4290</v>
      </c>
      <c r="C208" s="5" t="s">
        <v>1462</v>
      </c>
      <c r="D208" s="5" t="s">
        <v>4291</v>
      </c>
      <c r="E208" s="6" t="s">
        <v>4292</v>
      </c>
      <c r="F208" s="5">
        <v>51.6</v>
      </c>
      <c r="G208" s="5" t="s">
        <v>4815</v>
      </c>
      <c r="H208" s="15">
        <v>73606</v>
      </c>
      <c r="I208" s="15">
        <v>73606</v>
      </c>
      <c r="J208" s="15">
        <v>1016463.24</v>
      </c>
      <c r="K208" s="5" t="s">
        <v>4513</v>
      </c>
      <c r="L208" s="5" t="s">
        <v>4274</v>
      </c>
      <c r="M208" s="6"/>
      <c r="N208" s="5" t="s">
        <v>4303</v>
      </c>
      <c r="O208" s="5" t="s">
        <v>1999</v>
      </c>
      <c r="P208" s="6"/>
    </row>
    <row r="209" spans="1:17" ht="53.25" customHeight="1" x14ac:dyDescent="0.15">
      <c r="A209" s="6">
        <v>45</v>
      </c>
      <c r="B209" s="17" t="s">
        <v>4293</v>
      </c>
      <c r="C209" s="5" t="s">
        <v>1462</v>
      </c>
      <c r="D209" s="5" t="s">
        <v>4294</v>
      </c>
      <c r="E209" s="6" t="s">
        <v>4295</v>
      </c>
      <c r="F209" s="5">
        <v>35.299999999999997</v>
      </c>
      <c r="G209" s="5" t="s">
        <v>4816</v>
      </c>
      <c r="H209" s="15">
        <v>52023</v>
      </c>
      <c r="I209" s="15">
        <v>52023</v>
      </c>
      <c r="J209" s="15">
        <v>699254.17</v>
      </c>
      <c r="K209" s="5" t="s">
        <v>4514</v>
      </c>
      <c r="L209" s="5" t="s">
        <v>4274</v>
      </c>
      <c r="M209" s="6"/>
      <c r="N209" s="5" t="s">
        <v>4303</v>
      </c>
      <c r="O209" s="5" t="s">
        <v>1999</v>
      </c>
      <c r="P209" s="6"/>
      <c r="Q209" s="7" t="s">
        <v>8637</v>
      </c>
    </row>
    <row r="210" spans="1:17" ht="64.5" customHeight="1" x14ac:dyDescent="0.15">
      <c r="A210" s="6">
        <v>46</v>
      </c>
      <c r="B210" s="17" t="s">
        <v>4296</v>
      </c>
      <c r="C210" s="5" t="s">
        <v>1462</v>
      </c>
      <c r="D210" s="5" t="s">
        <v>4297</v>
      </c>
      <c r="E210" s="6" t="s">
        <v>4298</v>
      </c>
      <c r="F210" s="5">
        <v>44.9</v>
      </c>
      <c r="G210" s="5" t="s">
        <v>4817</v>
      </c>
      <c r="H210" s="15">
        <v>48560.959999999999</v>
      </c>
      <c r="I210" s="15">
        <v>48560.959999999999</v>
      </c>
      <c r="J210" s="15">
        <v>895804.39</v>
      </c>
      <c r="K210" s="5" t="s">
        <v>4515</v>
      </c>
      <c r="L210" s="5" t="s">
        <v>4274</v>
      </c>
      <c r="M210" s="6"/>
      <c r="N210" s="5" t="s">
        <v>4303</v>
      </c>
      <c r="O210" s="5" t="s">
        <v>1999</v>
      </c>
      <c r="P210" s="6"/>
    </row>
    <row r="211" spans="1:17" ht="55.5" customHeight="1" x14ac:dyDescent="0.15">
      <c r="A211" s="6">
        <v>47</v>
      </c>
      <c r="B211" s="17" t="s">
        <v>4299</v>
      </c>
      <c r="C211" s="5" t="s">
        <v>1462</v>
      </c>
      <c r="D211" s="5" t="s">
        <v>4300</v>
      </c>
      <c r="E211" s="6" t="s">
        <v>4301</v>
      </c>
      <c r="F211" s="5">
        <v>63.4</v>
      </c>
      <c r="G211" s="5" t="s">
        <v>4818</v>
      </c>
      <c r="H211" s="15">
        <v>480249</v>
      </c>
      <c r="I211" s="15">
        <v>480249</v>
      </c>
      <c r="J211" s="15">
        <v>1282398.3899999999</v>
      </c>
      <c r="K211" s="5" t="s">
        <v>4516</v>
      </c>
      <c r="L211" s="5" t="s">
        <v>4302</v>
      </c>
      <c r="M211" s="6"/>
      <c r="N211" s="5" t="s">
        <v>4303</v>
      </c>
      <c r="O211" s="5" t="s">
        <v>1999</v>
      </c>
      <c r="P211" s="6"/>
    </row>
    <row r="212" spans="1:17" ht="58.5" customHeight="1" x14ac:dyDescent="0.15">
      <c r="A212" s="6">
        <v>48</v>
      </c>
      <c r="B212" s="17" t="s">
        <v>4304</v>
      </c>
      <c r="C212" s="5" t="s">
        <v>1462</v>
      </c>
      <c r="D212" s="5" t="s">
        <v>5394</v>
      </c>
      <c r="E212" s="6" t="s">
        <v>4305</v>
      </c>
      <c r="F212" s="5">
        <v>40</v>
      </c>
      <c r="G212" s="5" t="s">
        <v>4819</v>
      </c>
      <c r="H212" s="15">
        <v>62036.52</v>
      </c>
      <c r="I212" s="15">
        <v>62036.52</v>
      </c>
      <c r="J212" s="15">
        <v>872661.27</v>
      </c>
      <c r="K212" s="5" t="s">
        <v>4517</v>
      </c>
      <c r="L212" s="5" t="s">
        <v>4302</v>
      </c>
      <c r="M212" s="6"/>
      <c r="N212" s="5" t="s">
        <v>4303</v>
      </c>
      <c r="O212" s="5" t="s">
        <v>1999</v>
      </c>
      <c r="P212" s="6"/>
    </row>
    <row r="213" spans="1:17" ht="54" customHeight="1" x14ac:dyDescent="0.15">
      <c r="A213" s="6">
        <v>49</v>
      </c>
      <c r="B213" s="17" t="s">
        <v>4306</v>
      </c>
      <c r="C213" s="5" t="s">
        <v>1462</v>
      </c>
      <c r="D213" s="5" t="s">
        <v>4307</v>
      </c>
      <c r="E213" s="6" t="s">
        <v>4308</v>
      </c>
      <c r="F213" s="5">
        <v>56.2</v>
      </c>
      <c r="G213" s="5" t="s">
        <v>4820</v>
      </c>
      <c r="H213" s="15">
        <v>57900.32</v>
      </c>
      <c r="I213" s="15">
        <v>57900.32</v>
      </c>
      <c r="J213" s="15">
        <v>1107078.18</v>
      </c>
      <c r="K213" s="5" t="s">
        <v>4518</v>
      </c>
      <c r="L213" s="5" t="s">
        <v>4302</v>
      </c>
      <c r="M213" s="6"/>
      <c r="N213" s="5" t="s">
        <v>4303</v>
      </c>
      <c r="O213" s="5" t="s">
        <v>1999</v>
      </c>
      <c r="P213" s="6"/>
    </row>
    <row r="214" spans="1:17" ht="53.25" customHeight="1" x14ac:dyDescent="0.15">
      <c r="A214" s="6">
        <v>50</v>
      </c>
      <c r="B214" s="17" t="s">
        <v>4309</v>
      </c>
      <c r="C214" s="5" t="s">
        <v>1462</v>
      </c>
      <c r="D214" s="5" t="s">
        <v>5395</v>
      </c>
      <c r="E214" s="6" t="s">
        <v>4310</v>
      </c>
      <c r="F214" s="5">
        <v>45.1</v>
      </c>
      <c r="G214" s="5" t="s">
        <v>4821</v>
      </c>
      <c r="H214" s="15">
        <v>41755.35</v>
      </c>
      <c r="I214" s="15">
        <v>41755.35</v>
      </c>
      <c r="J214" s="15">
        <v>899794.61</v>
      </c>
      <c r="K214" s="5" t="s">
        <v>4519</v>
      </c>
      <c r="L214" s="5" t="s">
        <v>4302</v>
      </c>
      <c r="M214" s="6"/>
      <c r="N214" s="5" t="s">
        <v>4303</v>
      </c>
      <c r="O214" s="5" t="s">
        <v>1999</v>
      </c>
      <c r="P214" s="6"/>
    </row>
    <row r="215" spans="1:17" ht="59.25" customHeight="1" x14ac:dyDescent="0.15">
      <c r="A215" s="6">
        <v>51</v>
      </c>
      <c r="B215" s="17" t="s">
        <v>4311</v>
      </c>
      <c r="C215" s="5" t="s">
        <v>1462</v>
      </c>
      <c r="D215" s="5" t="s">
        <v>5396</v>
      </c>
      <c r="E215" s="6" t="s">
        <v>4312</v>
      </c>
      <c r="F215" s="5">
        <v>42.8</v>
      </c>
      <c r="G215" s="5" t="s">
        <v>4822</v>
      </c>
      <c r="H215" s="15">
        <v>41755.35</v>
      </c>
      <c r="I215" s="15">
        <v>41755.35</v>
      </c>
      <c r="J215" s="15">
        <v>853907.08</v>
      </c>
      <c r="K215" s="5" t="s">
        <v>4520</v>
      </c>
      <c r="L215" s="5" t="s">
        <v>4302</v>
      </c>
      <c r="M215" s="6"/>
      <c r="N215" s="5" t="s">
        <v>4303</v>
      </c>
      <c r="O215" s="5" t="s">
        <v>1999</v>
      </c>
      <c r="P215" s="6"/>
    </row>
    <row r="216" spans="1:17" ht="57.75" customHeight="1" x14ac:dyDescent="0.15">
      <c r="A216" s="6">
        <v>52</v>
      </c>
      <c r="B216" s="17" t="s">
        <v>4313</v>
      </c>
      <c r="C216" s="5" t="s">
        <v>1462</v>
      </c>
      <c r="D216" s="5" t="s">
        <v>4314</v>
      </c>
      <c r="E216" s="6" t="s">
        <v>4315</v>
      </c>
      <c r="F216" s="5">
        <v>47.9</v>
      </c>
      <c r="G216" s="5" t="s">
        <v>4822</v>
      </c>
      <c r="H216" s="15">
        <v>51717.05</v>
      </c>
      <c r="I216" s="15">
        <v>51717.05</v>
      </c>
      <c r="J216" s="15">
        <v>363246.78</v>
      </c>
      <c r="K216" s="5" t="s">
        <v>4521</v>
      </c>
      <c r="L216" s="5" t="s">
        <v>4302</v>
      </c>
      <c r="M216" s="6"/>
      <c r="N216" s="5" t="s">
        <v>4303</v>
      </c>
      <c r="O216" s="5" t="s">
        <v>1999</v>
      </c>
      <c r="P216" s="6"/>
    </row>
    <row r="217" spans="1:17" ht="54.75" customHeight="1" x14ac:dyDescent="0.15">
      <c r="A217" s="6">
        <v>53</v>
      </c>
      <c r="B217" s="17" t="s">
        <v>4481</v>
      </c>
      <c r="C217" s="5" t="s">
        <v>4506</v>
      </c>
      <c r="D217" s="5" t="s">
        <v>5397</v>
      </c>
      <c r="E217" s="6" t="s">
        <v>4482</v>
      </c>
      <c r="F217" s="5">
        <v>31.4</v>
      </c>
      <c r="G217" s="5" t="s">
        <v>4823</v>
      </c>
      <c r="H217" s="15">
        <v>10478</v>
      </c>
      <c r="I217" s="15">
        <v>10478</v>
      </c>
      <c r="J217" s="15">
        <v>698781.88</v>
      </c>
      <c r="K217" s="5" t="s">
        <v>4552</v>
      </c>
      <c r="L217" s="5" t="s">
        <v>4483</v>
      </c>
      <c r="M217" s="6"/>
      <c r="N217" s="5" t="s">
        <v>4484</v>
      </c>
      <c r="O217" s="5" t="s">
        <v>1999</v>
      </c>
      <c r="P217" s="6"/>
    </row>
    <row r="218" spans="1:17" ht="69" customHeight="1" x14ac:dyDescent="0.15">
      <c r="A218" s="6">
        <v>54</v>
      </c>
      <c r="B218" s="17" t="s">
        <v>4485</v>
      </c>
      <c r="C218" s="5" t="s">
        <v>1462</v>
      </c>
      <c r="D218" s="5" t="s">
        <v>5398</v>
      </c>
      <c r="E218" s="6" t="s">
        <v>4486</v>
      </c>
      <c r="F218" s="5">
        <v>45.6</v>
      </c>
      <c r="G218" s="5" t="s">
        <v>4824</v>
      </c>
      <c r="H218" s="15">
        <v>16192</v>
      </c>
      <c r="I218" s="15">
        <v>16192</v>
      </c>
      <c r="J218" s="15">
        <v>1014791.52</v>
      </c>
      <c r="K218" s="5" t="s">
        <v>4553</v>
      </c>
      <c r="L218" s="5" t="s">
        <v>4483</v>
      </c>
      <c r="M218" s="6"/>
      <c r="N218" s="5" t="s">
        <v>4484</v>
      </c>
      <c r="O218" s="5" t="s">
        <v>1999</v>
      </c>
      <c r="P218" s="6"/>
    </row>
    <row r="219" spans="1:17" ht="54" customHeight="1" x14ac:dyDescent="0.15">
      <c r="A219" s="6">
        <v>55</v>
      </c>
      <c r="B219" s="17" t="s">
        <v>4487</v>
      </c>
      <c r="C219" s="5" t="s">
        <v>1462</v>
      </c>
      <c r="D219" s="5" t="s">
        <v>5399</v>
      </c>
      <c r="E219" s="6" t="s">
        <v>4488</v>
      </c>
      <c r="F219" s="5">
        <v>46</v>
      </c>
      <c r="G219" s="5" t="s">
        <v>4824</v>
      </c>
      <c r="H219" s="15">
        <v>16192</v>
      </c>
      <c r="I219" s="15">
        <v>16192</v>
      </c>
      <c r="J219" s="15">
        <v>1023693.2</v>
      </c>
      <c r="K219" s="5" t="s">
        <v>4554</v>
      </c>
      <c r="L219" s="5" t="s">
        <v>4483</v>
      </c>
      <c r="M219" s="6"/>
      <c r="N219" s="5" t="s">
        <v>4484</v>
      </c>
      <c r="O219" s="5" t="s">
        <v>1999</v>
      </c>
      <c r="P219" s="6"/>
    </row>
    <row r="220" spans="1:17" ht="67.5" customHeight="1" x14ac:dyDescent="0.15">
      <c r="A220" s="6">
        <v>56</v>
      </c>
      <c r="B220" s="17" t="s">
        <v>4489</v>
      </c>
      <c r="C220" s="5" t="s">
        <v>1462</v>
      </c>
      <c r="D220" s="5" t="s">
        <v>5400</v>
      </c>
      <c r="E220" s="6" t="s">
        <v>4490</v>
      </c>
      <c r="F220" s="5">
        <v>46</v>
      </c>
      <c r="G220" s="5" t="s">
        <v>4824</v>
      </c>
      <c r="H220" s="15">
        <v>16192</v>
      </c>
      <c r="I220" s="15">
        <v>16192</v>
      </c>
      <c r="J220" s="15">
        <v>1014231</v>
      </c>
      <c r="K220" s="5" t="s">
        <v>4555</v>
      </c>
      <c r="L220" s="5" t="s">
        <v>4483</v>
      </c>
      <c r="M220" s="6"/>
      <c r="N220" s="5" t="s">
        <v>4484</v>
      </c>
      <c r="O220" s="5" t="s">
        <v>1999</v>
      </c>
      <c r="P220" s="6"/>
    </row>
    <row r="221" spans="1:17" ht="58.5" customHeight="1" x14ac:dyDescent="0.15">
      <c r="A221" s="6">
        <v>57</v>
      </c>
      <c r="B221" s="17" t="s">
        <v>4491</v>
      </c>
      <c r="C221" s="5" t="s">
        <v>1462</v>
      </c>
      <c r="D221" s="5" t="s">
        <v>5401</v>
      </c>
      <c r="E221" s="6" t="s">
        <v>4492</v>
      </c>
      <c r="F221" s="5">
        <v>31.4</v>
      </c>
      <c r="G221" s="5" t="s">
        <v>4823</v>
      </c>
      <c r="H221" s="15">
        <v>10478</v>
      </c>
      <c r="I221" s="15">
        <v>10478</v>
      </c>
      <c r="J221" s="15">
        <v>692322.9</v>
      </c>
      <c r="K221" s="5" t="s">
        <v>4556</v>
      </c>
      <c r="L221" s="5" t="s">
        <v>4483</v>
      </c>
      <c r="M221" s="6"/>
      <c r="N221" s="5" t="s">
        <v>4484</v>
      </c>
      <c r="O221" s="5" t="s">
        <v>1999</v>
      </c>
      <c r="P221" s="6"/>
    </row>
    <row r="222" spans="1:17" ht="62.25" customHeight="1" x14ac:dyDescent="0.15">
      <c r="A222" s="6">
        <v>58</v>
      </c>
      <c r="B222" s="17" t="s">
        <v>4493</v>
      </c>
      <c r="C222" s="5" t="s">
        <v>1462</v>
      </c>
      <c r="D222" s="5" t="s">
        <v>5402</v>
      </c>
      <c r="E222" s="6" t="s">
        <v>4494</v>
      </c>
      <c r="F222" s="5">
        <v>44.7</v>
      </c>
      <c r="G222" s="5" t="s">
        <v>4824</v>
      </c>
      <c r="H222" s="15">
        <v>16192</v>
      </c>
      <c r="I222" s="15">
        <v>16192</v>
      </c>
      <c r="J222" s="15">
        <v>985567.95</v>
      </c>
      <c r="K222" s="5" t="s">
        <v>4557</v>
      </c>
      <c r="L222" s="5" t="s">
        <v>4483</v>
      </c>
      <c r="M222" s="6"/>
      <c r="N222" s="5" t="s">
        <v>4484</v>
      </c>
      <c r="O222" s="5" t="s">
        <v>1999</v>
      </c>
      <c r="P222" s="6"/>
    </row>
    <row r="223" spans="1:17" ht="66" customHeight="1" x14ac:dyDescent="0.15">
      <c r="A223" s="6">
        <v>59</v>
      </c>
      <c r="B223" s="17" t="s">
        <v>4495</v>
      </c>
      <c r="C223" s="5" t="s">
        <v>1462</v>
      </c>
      <c r="D223" s="5" t="s">
        <v>5403</v>
      </c>
      <c r="E223" s="6" t="s">
        <v>4496</v>
      </c>
      <c r="F223" s="5">
        <v>49.8</v>
      </c>
      <c r="G223" s="5" t="s">
        <v>4825</v>
      </c>
      <c r="H223" s="15">
        <v>35590</v>
      </c>
      <c r="I223" s="15">
        <v>35590</v>
      </c>
      <c r="J223" s="15">
        <v>1098015.3</v>
      </c>
      <c r="K223" s="5" t="s">
        <v>4558</v>
      </c>
      <c r="L223" s="5" t="s">
        <v>4483</v>
      </c>
      <c r="M223" s="6"/>
      <c r="N223" s="5" t="s">
        <v>4484</v>
      </c>
      <c r="O223" s="5" t="s">
        <v>1999</v>
      </c>
      <c r="P223" s="6"/>
    </row>
    <row r="224" spans="1:17" ht="70.5" customHeight="1" x14ac:dyDescent="0.15">
      <c r="A224" s="6">
        <v>60</v>
      </c>
      <c r="B224" s="17" t="s">
        <v>4497</v>
      </c>
      <c r="C224" s="5" t="s">
        <v>1462</v>
      </c>
      <c r="D224" s="5" t="s">
        <v>5404</v>
      </c>
      <c r="E224" s="6" t="s">
        <v>4498</v>
      </c>
      <c r="F224" s="5">
        <v>58.1</v>
      </c>
      <c r="G224" s="5" t="s">
        <v>4826</v>
      </c>
      <c r="H224" s="15">
        <v>45769</v>
      </c>
      <c r="I224" s="15">
        <v>45769</v>
      </c>
      <c r="J224" s="15">
        <v>1098015.3</v>
      </c>
      <c r="K224" s="5" t="s">
        <v>4559</v>
      </c>
      <c r="L224" s="5" t="s">
        <v>4483</v>
      </c>
      <c r="M224" s="6"/>
      <c r="N224" s="5" t="s">
        <v>4484</v>
      </c>
      <c r="O224" s="5" t="s">
        <v>1999</v>
      </c>
      <c r="P224" s="6"/>
    </row>
    <row r="225" spans="1:16" ht="68.25" customHeight="1" x14ac:dyDescent="0.15">
      <c r="A225" s="6">
        <v>61</v>
      </c>
      <c r="B225" s="17" t="s">
        <v>4499</v>
      </c>
      <c r="C225" s="5" t="s">
        <v>4501</v>
      </c>
      <c r="D225" s="5" t="s">
        <v>5405</v>
      </c>
      <c r="E225" s="6" t="s">
        <v>4500</v>
      </c>
      <c r="F225" s="5">
        <v>68.900000000000006</v>
      </c>
      <c r="G225" s="5" t="s">
        <v>4827</v>
      </c>
      <c r="H225" s="15">
        <v>767005</v>
      </c>
      <c r="I225" s="15">
        <v>767005</v>
      </c>
      <c r="J225" s="15">
        <v>1519141.65</v>
      </c>
      <c r="K225" s="5" t="s">
        <v>4560</v>
      </c>
      <c r="L225" s="5" t="s">
        <v>4483</v>
      </c>
      <c r="M225" s="6"/>
      <c r="N225" s="5" t="s">
        <v>4484</v>
      </c>
      <c r="O225" s="5" t="s">
        <v>1999</v>
      </c>
      <c r="P225" s="6"/>
    </row>
    <row r="226" spans="1:16" ht="66" customHeight="1" x14ac:dyDescent="0.15">
      <c r="A226" s="6">
        <v>62</v>
      </c>
      <c r="B226" s="17" t="s">
        <v>4502</v>
      </c>
      <c r="C226" s="5" t="s">
        <v>4501</v>
      </c>
      <c r="D226" s="5" t="s">
        <v>5406</v>
      </c>
      <c r="E226" s="6" t="s">
        <v>4503</v>
      </c>
      <c r="F226" s="5">
        <v>65.8</v>
      </c>
      <c r="G226" s="5" t="s">
        <v>4827</v>
      </c>
      <c r="H226" s="15">
        <v>337827</v>
      </c>
      <c r="I226" s="15">
        <v>337827</v>
      </c>
      <c r="J226" s="15">
        <v>1464326.36</v>
      </c>
      <c r="K226" s="5" t="s">
        <v>4561</v>
      </c>
      <c r="L226" s="5" t="s">
        <v>4483</v>
      </c>
      <c r="M226" s="6"/>
      <c r="N226" s="5" t="s">
        <v>4484</v>
      </c>
      <c r="O226" s="5" t="s">
        <v>1999</v>
      </c>
      <c r="P226" s="6"/>
    </row>
    <row r="227" spans="1:16" ht="55.5" customHeight="1" x14ac:dyDescent="0.15">
      <c r="A227" s="6">
        <v>63</v>
      </c>
      <c r="B227" s="17" t="s">
        <v>4504</v>
      </c>
      <c r="C227" s="5" t="s">
        <v>4501</v>
      </c>
      <c r="D227" s="5" t="s">
        <v>5407</v>
      </c>
      <c r="E227" s="6" t="s">
        <v>4505</v>
      </c>
      <c r="F227" s="5">
        <v>65.8</v>
      </c>
      <c r="G227" s="5" t="s">
        <v>4827</v>
      </c>
      <c r="H227" s="15">
        <v>337827</v>
      </c>
      <c r="I227" s="15">
        <v>337827</v>
      </c>
      <c r="J227" s="15">
        <v>1450791.3</v>
      </c>
      <c r="K227" s="5" t="s">
        <v>4562</v>
      </c>
      <c r="L227" s="5" t="s">
        <v>4483</v>
      </c>
      <c r="M227" s="6"/>
      <c r="N227" s="5" t="s">
        <v>4484</v>
      </c>
      <c r="O227" s="5" t="s">
        <v>1999</v>
      </c>
      <c r="P227" s="6"/>
    </row>
    <row r="228" spans="1:16" ht="55.5" customHeight="1" x14ac:dyDescent="0.15">
      <c r="A228" s="6">
        <v>64</v>
      </c>
      <c r="B228" s="17" t="s">
        <v>4573</v>
      </c>
      <c r="C228" s="5" t="s">
        <v>4501</v>
      </c>
      <c r="D228" s="5" t="s">
        <v>4574</v>
      </c>
      <c r="E228" s="6" t="s">
        <v>4575</v>
      </c>
      <c r="F228" s="5">
        <v>49.9</v>
      </c>
      <c r="G228" s="5" t="s">
        <v>4828</v>
      </c>
      <c r="H228" s="15">
        <v>37824</v>
      </c>
      <c r="I228" s="15">
        <v>37824</v>
      </c>
      <c r="J228" s="15">
        <v>1294026.76</v>
      </c>
      <c r="K228" s="5" t="s">
        <v>4634</v>
      </c>
      <c r="L228" s="5" t="s">
        <v>4595</v>
      </c>
      <c r="M228" s="6"/>
      <c r="N228" s="5" t="s">
        <v>4576</v>
      </c>
      <c r="O228" s="5" t="s">
        <v>1999</v>
      </c>
      <c r="P228" s="6"/>
    </row>
    <row r="229" spans="1:16" ht="54.75" customHeight="1" x14ac:dyDescent="0.15">
      <c r="A229" s="6">
        <v>65</v>
      </c>
      <c r="B229" s="17" t="s">
        <v>4577</v>
      </c>
      <c r="C229" s="5" t="s">
        <v>4501</v>
      </c>
      <c r="D229" s="5" t="s">
        <v>4578</v>
      </c>
      <c r="E229" s="6" t="s">
        <v>4579</v>
      </c>
      <c r="F229" s="5">
        <v>50</v>
      </c>
      <c r="G229" s="5" t="s">
        <v>4825</v>
      </c>
      <c r="H229" s="15">
        <v>37500</v>
      </c>
      <c r="I229" s="15">
        <v>37500</v>
      </c>
      <c r="J229" s="15">
        <v>1292075</v>
      </c>
      <c r="K229" s="5" t="s">
        <v>4635</v>
      </c>
      <c r="L229" s="5" t="s">
        <v>4595</v>
      </c>
      <c r="M229" s="6"/>
      <c r="N229" s="5" t="s">
        <v>4576</v>
      </c>
      <c r="O229" s="5" t="s">
        <v>1999</v>
      </c>
      <c r="P229" s="6"/>
    </row>
    <row r="230" spans="1:16" ht="54" customHeight="1" x14ac:dyDescent="0.15">
      <c r="A230" s="6">
        <v>66</v>
      </c>
      <c r="B230" s="17" t="s">
        <v>4580</v>
      </c>
      <c r="C230" s="5" t="s">
        <v>4501</v>
      </c>
      <c r="D230" s="5" t="s">
        <v>4581</v>
      </c>
      <c r="E230" s="6" t="s">
        <v>4582</v>
      </c>
      <c r="F230" s="5">
        <v>21.8</v>
      </c>
      <c r="G230" s="5" t="s">
        <v>4829</v>
      </c>
      <c r="H230" s="15">
        <v>64556</v>
      </c>
      <c r="I230" s="15">
        <v>64556</v>
      </c>
      <c r="J230" s="15">
        <v>563344.69999999995</v>
      </c>
      <c r="K230" s="5" t="s">
        <v>4636</v>
      </c>
      <c r="L230" s="5" t="s">
        <v>4595</v>
      </c>
      <c r="M230" s="6"/>
      <c r="N230" s="5" t="s">
        <v>4576</v>
      </c>
      <c r="O230" s="5" t="s">
        <v>1999</v>
      </c>
      <c r="P230" s="6"/>
    </row>
    <row r="231" spans="1:16" ht="66" customHeight="1" x14ac:dyDescent="0.15">
      <c r="A231" s="6">
        <v>67</v>
      </c>
      <c r="B231" s="17" t="s">
        <v>4583</v>
      </c>
      <c r="C231" s="5" t="s">
        <v>4501</v>
      </c>
      <c r="D231" s="5" t="s">
        <v>5408</v>
      </c>
      <c r="E231" s="6" t="s">
        <v>4584</v>
      </c>
      <c r="F231" s="5">
        <v>19.899999999999999</v>
      </c>
      <c r="G231" s="5" t="s">
        <v>4830</v>
      </c>
      <c r="H231" s="15">
        <v>29391.77</v>
      </c>
      <c r="I231" s="15">
        <v>29391.77</v>
      </c>
      <c r="J231" s="15">
        <v>558610.91</v>
      </c>
      <c r="K231" s="5" t="s">
        <v>4637</v>
      </c>
      <c r="L231" s="5" t="s">
        <v>4595</v>
      </c>
      <c r="M231" s="6"/>
      <c r="N231" s="5" t="s">
        <v>4576</v>
      </c>
      <c r="O231" s="5" t="s">
        <v>1999</v>
      </c>
      <c r="P231" s="6"/>
    </row>
    <row r="232" spans="1:16" ht="61.75" customHeight="1" x14ac:dyDescent="0.15">
      <c r="A232" s="6">
        <v>68</v>
      </c>
      <c r="B232" s="17" t="s">
        <v>4585</v>
      </c>
      <c r="C232" s="5" t="s">
        <v>4588</v>
      </c>
      <c r="D232" s="5" t="s">
        <v>6482</v>
      </c>
      <c r="E232" s="6" t="s">
        <v>4586</v>
      </c>
      <c r="F232" s="5">
        <v>43.4</v>
      </c>
      <c r="G232" s="5" t="s">
        <v>4831</v>
      </c>
      <c r="H232" s="15">
        <v>204022.17</v>
      </c>
      <c r="I232" s="15">
        <v>204022.17</v>
      </c>
      <c r="J232" s="15">
        <v>1470665.42</v>
      </c>
      <c r="K232" s="5" t="s">
        <v>4638</v>
      </c>
      <c r="L232" s="5" t="s">
        <v>4595</v>
      </c>
      <c r="M232" s="6"/>
      <c r="N232" s="5" t="s">
        <v>4576</v>
      </c>
      <c r="O232" s="5" t="s">
        <v>1999</v>
      </c>
      <c r="P232" s="6"/>
    </row>
    <row r="233" spans="1:16" ht="64.5" customHeight="1" x14ac:dyDescent="0.15">
      <c r="A233" s="6">
        <v>69</v>
      </c>
      <c r="B233" s="17" t="s">
        <v>4587</v>
      </c>
      <c r="C233" s="5" t="s">
        <v>4501</v>
      </c>
      <c r="D233" s="5" t="s">
        <v>5409</v>
      </c>
      <c r="E233" s="6" t="s">
        <v>4589</v>
      </c>
      <c r="F233" s="5">
        <v>51.2</v>
      </c>
      <c r="G233" s="5" t="s">
        <v>4832</v>
      </c>
      <c r="H233" s="15">
        <v>20787</v>
      </c>
      <c r="I233" s="15">
        <v>20787</v>
      </c>
      <c r="J233" s="15">
        <v>1734978.5600000001</v>
      </c>
      <c r="K233" s="5" t="s">
        <v>4639</v>
      </c>
      <c r="L233" s="5" t="s">
        <v>4595</v>
      </c>
      <c r="M233" s="6"/>
      <c r="N233" s="5" t="s">
        <v>4576</v>
      </c>
      <c r="O233" s="5" t="s">
        <v>1999</v>
      </c>
      <c r="P233" s="6"/>
    </row>
    <row r="234" spans="1:16" ht="72" customHeight="1" x14ac:dyDescent="0.15">
      <c r="A234" s="6">
        <v>70</v>
      </c>
      <c r="B234" s="17" t="s">
        <v>4590</v>
      </c>
      <c r="C234" s="5" t="s">
        <v>4501</v>
      </c>
      <c r="D234" s="5" t="s">
        <v>5410</v>
      </c>
      <c r="E234" s="6" t="s">
        <v>4591</v>
      </c>
      <c r="F234" s="5">
        <v>51.8</v>
      </c>
      <c r="G234" s="5" t="s">
        <v>4832</v>
      </c>
      <c r="H234" s="15">
        <v>21031</v>
      </c>
      <c r="I234" s="15">
        <v>21031</v>
      </c>
      <c r="J234" s="15">
        <v>1755310.34</v>
      </c>
      <c r="K234" s="5" t="s">
        <v>4640</v>
      </c>
      <c r="L234" s="5" t="s">
        <v>4595</v>
      </c>
      <c r="M234" s="6"/>
      <c r="N234" s="5" t="s">
        <v>4576</v>
      </c>
      <c r="O234" s="5" t="s">
        <v>1999</v>
      </c>
      <c r="P234" s="6"/>
    </row>
    <row r="235" spans="1:16" ht="70.5" customHeight="1" x14ac:dyDescent="0.15">
      <c r="A235" s="6">
        <v>71</v>
      </c>
      <c r="B235" s="17" t="s">
        <v>4594</v>
      </c>
      <c r="C235" s="5" t="s">
        <v>4501</v>
      </c>
      <c r="D235" s="5" t="s">
        <v>4592</v>
      </c>
      <c r="E235" s="6" t="s">
        <v>4593</v>
      </c>
      <c r="F235" s="5">
        <v>51.8</v>
      </c>
      <c r="G235" s="5" t="s">
        <v>4832</v>
      </c>
      <c r="H235" s="15">
        <v>21031</v>
      </c>
      <c r="I235" s="15">
        <v>21031</v>
      </c>
      <c r="J235" s="15">
        <v>1755310.34</v>
      </c>
      <c r="K235" s="5" t="s">
        <v>4641</v>
      </c>
      <c r="L235" s="5" t="s">
        <v>4595</v>
      </c>
      <c r="M235" s="6"/>
      <c r="N235" s="5" t="s">
        <v>4576</v>
      </c>
      <c r="O235" s="5" t="s">
        <v>1999</v>
      </c>
      <c r="P235" s="6"/>
    </row>
    <row r="236" spans="1:16" ht="58.5" customHeight="1" x14ac:dyDescent="0.15">
      <c r="A236" s="6">
        <v>72</v>
      </c>
      <c r="B236" s="17" t="s">
        <v>4596</v>
      </c>
      <c r="C236" s="5" t="s">
        <v>1462</v>
      </c>
      <c r="D236" s="5" t="s">
        <v>4597</v>
      </c>
      <c r="E236" s="6" t="s">
        <v>4598</v>
      </c>
      <c r="F236" s="5">
        <v>43.3</v>
      </c>
      <c r="G236" s="5" t="s">
        <v>4833</v>
      </c>
      <c r="H236" s="15">
        <v>73134</v>
      </c>
      <c r="I236" s="15">
        <v>73134</v>
      </c>
      <c r="J236" s="15">
        <v>864064.49</v>
      </c>
      <c r="K236" s="5" t="s">
        <v>5044</v>
      </c>
      <c r="L236" s="5" t="s">
        <v>4642</v>
      </c>
      <c r="M236" s="6"/>
      <c r="N236" s="5" t="s">
        <v>4599</v>
      </c>
      <c r="O236" s="5" t="s">
        <v>1999</v>
      </c>
      <c r="P236" s="6"/>
    </row>
    <row r="237" spans="1:16" ht="54.75" customHeight="1" x14ac:dyDescent="0.15">
      <c r="A237" s="6">
        <v>73</v>
      </c>
      <c r="B237" s="17" t="s">
        <v>4600</v>
      </c>
      <c r="C237" s="5" t="s">
        <v>1462</v>
      </c>
      <c r="D237" s="5" t="s">
        <v>4601</v>
      </c>
      <c r="E237" s="6" t="s">
        <v>4602</v>
      </c>
      <c r="F237" s="5">
        <v>30.4</v>
      </c>
      <c r="G237" s="5" t="s">
        <v>4834</v>
      </c>
      <c r="H237" s="15">
        <v>54963</v>
      </c>
      <c r="I237" s="15">
        <v>54963</v>
      </c>
      <c r="J237" s="15">
        <v>606641.12</v>
      </c>
      <c r="K237" s="5" t="s">
        <v>5045</v>
      </c>
      <c r="L237" s="5" t="s">
        <v>4642</v>
      </c>
      <c r="M237" s="6"/>
      <c r="N237" s="5" t="s">
        <v>4599</v>
      </c>
      <c r="O237" s="5" t="s">
        <v>1999</v>
      </c>
      <c r="P237" s="6"/>
    </row>
    <row r="238" spans="1:16" ht="55.5" customHeight="1" x14ac:dyDescent="0.15">
      <c r="A238" s="6">
        <v>74</v>
      </c>
      <c r="B238" s="17" t="s">
        <v>4603</v>
      </c>
      <c r="C238" s="5" t="s">
        <v>1462</v>
      </c>
      <c r="D238" s="5" t="s">
        <v>4604</v>
      </c>
      <c r="E238" s="6" t="s">
        <v>4605</v>
      </c>
      <c r="F238" s="5">
        <v>59.4</v>
      </c>
      <c r="G238" s="5" t="s">
        <v>4835</v>
      </c>
      <c r="H238" s="15">
        <v>100089</v>
      </c>
      <c r="I238" s="15">
        <v>100089</v>
      </c>
      <c r="J238" s="15">
        <v>1185344.82</v>
      </c>
      <c r="K238" s="5" t="s">
        <v>5046</v>
      </c>
      <c r="L238" s="5" t="s">
        <v>4642</v>
      </c>
      <c r="M238" s="6"/>
      <c r="N238" s="5" t="s">
        <v>4599</v>
      </c>
      <c r="O238" s="5" t="s">
        <v>1999</v>
      </c>
      <c r="P238" s="6"/>
    </row>
    <row r="239" spans="1:16" ht="65.25" customHeight="1" x14ac:dyDescent="0.15">
      <c r="A239" s="6">
        <v>75</v>
      </c>
      <c r="B239" s="17" t="s">
        <v>4606</v>
      </c>
      <c r="C239" s="5" t="s">
        <v>1462</v>
      </c>
      <c r="D239" s="5" t="s">
        <v>4607</v>
      </c>
      <c r="E239" s="6" t="s">
        <v>4608</v>
      </c>
      <c r="F239" s="5">
        <v>56.6</v>
      </c>
      <c r="G239" s="5" t="s">
        <v>4835</v>
      </c>
      <c r="H239" s="15">
        <v>209137</v>
      </c>
      <c r="I239" s="15">
        <v>209237</v>
      </c>
      <c r="J239" s="15">
        <v>1188560.3799999999</v>
      </c>
      <c r="K239" s="5" t="s">
        <v>5047</v>
      </c>
      <c r="L239" s="5" t="s">
        <v>4642</v>
      </c>
      <c r="M239" s="6"/>
      <c r="N239" s="5" t="s">
        <v>4599</v>
      </c>
      <c r="O239" s="5" t="s">
        <v>1999</v>
      </c>
      <c r="P239" s="6"/>
    </row>
    <row r="240" spans="1:16" ht="54.75" customHeight="1" x14ac:dyDescent="0.15">
      <c r="A240" s="6">
        <v>76</v>
      </c>
      <c r="B240" s="17" t="s">
        <v>4609</v>
      </c>
      <c r="C240" s="5" t="s">
        <v>1462</v>
      </c>
      <c r="D240" s="5" t="s">
        <v>4610</v>
      </c>
      <c r="E240" s="6" t="s">
        <v>4611</v>
      </c>
      <c r="F240" s="5">
        <v>42.5</v>
      </c>
      <c r="G240" s="5" t="s">
        <v>4833</v>
      </c>
      <c r="H240" s="15">
        <v>157038</v>
      </c>
      <c r="I240" s="15">
        <v>157038</v>
      </c>
      <c r="J240" s="15">
        <v>892470.25</v>
      </c>
      <c r="K240" s="5" t="s">
        <v>5048</v>
      </c>
      <c r="L240" s="5" t="s">
        <v>4642</v>
      </c>
      <c r="M240" s="6"/>
      <c r="N240" s="5" t="s">
        <v>4599</v>
      </c>
      <c r="O240" s="5" t="s">
        <v>1999</v>
      </c>
      <c r="P240" s="6"/>
    </row>
    <row r="241" spans="1:16" ht="70.5" customHeight="1" x14ac:dyDescent="0.15">
      <c r="A241" s="6">
        <v>77</v>
      </c>
      <c r="B241" s="17" t="s">
        <v>4612</v>
      </c>
      <c r="C241" s="5" t="s">
        <v>1462</v>
      </c>
      <c r="D241" s="5" t="s">
        <v>4613</v>
      </c>
      <c r="E241" s="6" t="s">
        <v>4614</v>
      </c>
      <c r="F241" s="5">
        <v>56.3</v>
      </c>
      <c r="G241" s="5" t="s">
        <v>4836</v>
      </c>
      <c r="H241" s="15">
        <v>208029</v>
      </c>
      <c r="I241" s="15">
        <v>208029</v>
      </c>
      <c r="J241" s="15">
        <v>1182260.5900000001</v>
      </c>
      <c r="K241" s="5" t="s">
        <v>5049</v>
      </c>
      <c r="L241" s="5" t="s">
        <v>4642</v>
      </c>
      <c r="M241" s="6"/>
      <c r="N241" s="5" t="s">
        <v>4599</v>
      </c>
      <c r="O241" s="5" t="s">
        <v>1999</v>
      </c>
      <c r="P241" s="6"/>
    </row>
    <row r="242" spans="1:16" ht="57.75" customHeight="1" x14ac:dyDescent="0.15">
      <c r="A242" s="6">
        <v>78</v>
      </c>
      <c r="B242" s="17" t="s">
        <v>4615</v>
      </c>
      <c r="C242" s="5" t="s">
        <v>1462</v>
      </c>
      <c r="D242" s="5" t="s">
        <v>4616</v>
      </c>
      <c r="E242" s="6" t="s">
        <v>4617</v>
      </c>
      <c r="F242" s="5">
        <v>55.5</v>
      </c>
      <c r="G242" s="5" t="s">
        <v>4837</v>
      </c>
      <c r="H242" s="15">
        <v>64866</v>
      </c>
      <c r="I242" s="15">
        <v>64866</v>
      </c>
      <c r="J242" s="15">
        <v>1103600.8500000001</v>
      </c>
      <c r="K242" s="5" t="s">
        <v>5050</v>
      </c>
      <c r="L242" s="5" t="s">
        <v>4642</v>
      </c>
      <c r="M242" s="6"/>
      <c r="N242" s="5" t="s">
        <v>4599</v>
      </c>
      <c r="O242" s="5" t="s">
        <v>1999</v>
      </c>
      <c r="P242" s="6"/>
    </row>
    <row r="243" spans="1:16" ht="69" customHeight="1" x14ac:dyDescent="0.15">
      <c r="A243" s="6">
        <v>79</v>
      </c>
      <c r="B243" s="17" t="s">
        <v>4618</v>
      </c>
      <c r="C243" s="5" t="s">
        <v>1462</v>
      </c>
      <c r="D243" s="5" t="s">
        <v>4619</v>
      </c>
      <c r="E243" s="6" t="s">
        <v>4620</v>
      </c>
      <c r="F243" s="5">
        <v>55.6</v>
      </c>
      <c r="G243" s="5" t="s">
        <v>4837</v>
      </c>
      <c r="H243" s="15">
        <v>67655</v>
      </c>
      <c r="I243" s="15">
        <v>67655</v>
      </c>
      <c r="J243" s="15">
        <v>1105589.32</v>
      </c>
      <c r="K243" s="5" t="s">
        <v>5051</v>
      </c>
      <c r="L243" s="5" t="s">
        <v>4642</v>
      </c>
      <c r="M243" s="6"/>
      <c r="N243" s="5" t="s">
        <v>4599</v>
      </c>
      <c r="O243" s="5" t="s">
        <v>1999</v>
      </c>
      <c r="P243" s="6"/>
    </row>
    <row r="244" spans="1:16" ht="54.75" customHeight="1" x14ac:dyDescent="0.15">
      <c r="A244" s="6">
        <v>80</v>
      </c>
      <c r="B244" s="17" t="s">
        <v>4621</v>
      </c>
      <c r="C244" s="5" t="s">
        <v>1462</v>
      </c>
      <c r="D244" s="5" t="s">
        <v>4622</v>
      </c>
      <c r="E244" s="6" t="s">
        <v>4623</v>
      </c>
      <c r="F244" s="5">
        <v>30.2</v>
      </c>
      <c r="G244" s="5" t="s">
        <v>4838</v>
      </c>
      <c r="H244" s="15">
        <v>33340</v>
      </c>
      <c r="I244" s="15">
        <v>33340</v>
      </c>
      <c r="J244" s="15">
        <v>1034966.08</v>
      </c>
      <c r="K244" s="5" t="s">
        <v>5052</v>
      </c>
      <c r="L244" s="5" t="s">
        <v>4642</v>
      </c>
      <c r="M244" s="6"/>
      <c r="N244" s="5" t="s">
        <v>4599</v>
      </c>
      <c r="O244" s="5" t="s">
        <v>1999</v>
      </c>
      <c r="P244" s="6"/>
    </row>
    <row r="245" spans="1:16" ht="62.25" customHeight="1" x14ac:dyDescent="0.15">
      <c r="A245" s="6">
        <v>81</v>
      </c>
      <c r="B245" s="17" t="s">
        <v>4624</v>
      </c>
      <c r="C245" s="5" t="s">
        <v>1462</v>
      </c>
      <c r="D245" s="5" t="s">
        <v>4625</v>
      </c>
      <c r="E245" s="6" t="s">
        <v>4626</v>
      </c>
      <c r="F245" s="5">
        <v>54.3</v>
      </c>
      <c r="G245" s="5" t="s">
        <v>4837</v>
      </c>
      <c r="H245" s="15">
        <v>77305</v>
      </c>
      <c r="I245" s="15">
        <v>77305</v>
      </c>
      <c r="J245" s="15">
        <v>1860882.72</v>
      </c>
      <c r="K245" s="5" t="s">
        <v>5053</v>
      </c>
      <c r="L245" s="5" t="s">
        <v>4642</v>
      </c>
      <c r="M245" s="6"/>
      <c r="N245" s="5" t="s">
        <v>4599</v>
      </c>
      <c r="O245" s="5" t="s">
        <v>1999</v>
      </c>
      <c r="P245" s="6"/>
    </row>
    <row r="246" spans="1:16" ht="54.75" customHeight="1" x14ac:dyDescent="0.15">
      <c r="A246" s="6">
        <v>82</v>
      </c>
      <c r="B246" s="17" t="s">
        <v>4627</v>
      </c>
      <c r="C246" s="5" t="s">
        <v>1462</v>
      </c>
      <c r="D246" s="5" t="s">
        <v>4628</v>
      </c>
      <c r="E246" s="6" t="s">
        <v>4629</v>
      </c>
      <c r="F246" s="5">
        <v>53.3</v>
      </c>
      <c r="G246" s="5" t="s">
        <v>4839</v>
      </c>
      <c r="H246" s="15">
        <v>188256</v>
      </c>
      <c r="I246" s="15">
        <v>188256</v>
      </c>
      <c r="J246" s="15">
        <v>1826612.32</v>
      </c>
      <c r="K246" s="5" t="s">
        <v>5054</v>
      </c>
      <c r="L246" s="5" t="s">
        <v>4642</v>
      </c>
      <c r="M246" s="6"/>
      <c r="N246" s="5" t="s">
        <v>4599</v>
      </c>
      <c r="O246" s="5" t="s">
        <v>1999</v>
      </c>
      <c r="P246" s="6"/>
    </row>
    <row r="247" spans="1:16" ht="61.5" customHeight="1" x14ac:dyDescent="0.15">
      <c r="A247" s="6">
        <v>83</v>
      </c>
      <c r="B247" s="17" t="s">
        <v>4630</v>
      </c>
      <c r="C247" s="5" t="s">
        <v>1462</v>
      </c>
      <c r="D247" s="5" t="s">
        <v>4631</v>
      </c>
      <c r="E247" s="6" t="s">
        <v>4632</v>
      </c>
      <c r="F247" s="5">
        <v>49.1</v>
      </c>
      <c r="G247" s="5" t="s">
        <v>4839</v>
      </c>
      <c r="H247" s="15">
        <v>176247</v>
      </c>
      <c r="I247" s="15">
        <v>176247</v>
      </c>
      <c r="J247" s="15">
        <v>1682676.64</v>
      </c>
      <c r="K247" s="5" t="s">
        <v>5055</v>
      </c>
      <c r="L247" s="5" t="s">
        <v>4642</v>
      </c>
      <c r="M247" s="6"/>
      <c r="N247" s="5" t="s">
        <v>4599</v>
      </c>
      <c r="O247" s="5" t="s">
        <v>1999</v>
      </c>
      <c r="P247" s="6"/>
    </row>
    <row r="248" spans="1:16" ht="61.5" customHeight="1" x14ac:dyDescent="0.15">
      <c r="A248" s="6">
        <v>84</v>
      </c>
      <c r="B248" s="17" t="s">
        <v>5015</v>
      </c>
      <c r="C248" s="5" t="s">
        <v>1462</v>
      </c>
      <c r="D248" s="5" t="s">
        <v>5016</v>
      </c>
      <c r="E248" s="6" t="s">
        <v>5017</v>
      </c>
      <c r="F248" s="5">
        <v>39.5</v>
      </c>
      <c r="G248" s="5" t="s">
        <v>5018</v>
      </c>
      <c r="H248" s="15">
        <v>95023</v>
      </c>
      <c r="I248" s="15">
        <v>95023</v>
      </c>
      <c r="J248" s="15">
        <v>830732.4</v>
      </c>
      <c r="K248" s="5" t="s">
        <v>5100</v>
      </c>
      <c r="L248" s="5" t="s">
        <v>5077</v>
      </c>
      <c r="M248" s="6"/>
      <c r="N248" s="5" t="s">
        <v>5019</v>
      </c>
      <c r="O248" s="5" t="s">
        <v>1999</v>
      </c>
      <c r="P248" s="6"/>
    </row>
    <row r="249" spans="1:16" ht="58.5" customHeight="1" x14ac:dyDescent="0.15">
      <c r="A249" s="6">
        <v>85</v>
      </c>
      <c r="B249" s="17" t="s">
        <v>5020</v>
      </c>
      <c r="C249" s="5" t="s">
        <v>1462</v>
      </c>
      <c r="D249" s="5" t="s">
        <v>5021</v>
      </c>
      <c r="E249" s="6" t="s">
        <v>5022</v>
      </c>
      <c r="F249" s="5">
        <v>54.7</v>
      </c>
      <c r="G249" s="5" t="s">
        <v>5023</v>
      </c>
      <c r="H249" s="15">
        <v>125550</v>
      </c>
      <c r="I249" s="15">
        <v>125550</v>
      </c>
      <c r="J249" s="15">
        <v>1150406.6399999999</v>
      </c>
      <c r="K249" s="5" t="s">
        <v>5101</v>
      </c>
      <c r="L249" s="5" t="s">
        <v>5077</v>
      </c>
      <c r="M249" s="6"/>
      <c r="N249" s="5" t="s">
        <v>5019</v>
      </c>
      <c r="O249" s="5" t="s">
        <v>1999</v>
      </c>
      <c r="P249" s="6"/>
    </row>
    <row r="250" spans="1:16" ht="62.25" customHeight="1" x14ac:dyDescent="0.15">
      <c r="A250" s="6">
        <v>86</v>
      </c>
      <c r="B250" s="17" t="s">
        <v>5024</v>
      </c>
      <c r="C250" s="5" t="s">
        <v>1462</v>
      </c>
      <c r="D250" s="5" t="s">
        <v>5025</v>
      </c>
      <c r="E250" s="6" t="s">
        <v>5026</v>
      </c>
      <c r="F250" s="5">
        <v>32.299999999999997</v>
      </c>
      <c r="G250" s="5" t="s">
        <v>5027</v>
      </c>
      <c r="H250" s="15">
        <v>170554</v>
      </c>
      <c r="I250" s="15">
        <v>170554</v>
      </c>
      <c r="J250" s="15">
        <v>716866.2</v>
      </c>
      <c r="K250" s="5" t="s">
        <v>5102</v>
      </c>
      <c r="L250" s="5" t="s">
        <v>5077</v>
      </c>
      <c r="M250" s="6"/>
      <c r="N250" s="5" t="s">
        <v>5019</v>
      </c>
      <c r="O250" s="5" t="s">
        <v>1999</v>
      </c>
      <c r="P250" s="6"/>
    </row>
    <row r="251" spans="1:16" ht="51.75" customHeight="1" x14ac:dyDescent="0.15">
      <c r="A251" s="6">
        <v>87</v>
      </c>
      <c r="B251" s="17" t="s">
        <v>5028</v>
      </c>
      <c r="C251" s="5" t="s">
        <v>1462</v>
      </c>
      <c r="D251" s="5" t="s">
        <v>5389</v>
      </c>
      <c r="E251" s="6" t="s">
        <v>5029</v>
      </c>
      <c r="F251" s="5">
        <v>57.1</v>
      </c>
      <c r="G251" s="5" t="s">
        <v>5023</v>
      </c>
      <c r="H251" s="15">
        <v>306891</v>
      </c>
      <c r="I251" s="15">
        <v>306891</v>
      </c>
      <c r="J251" s="15">
        <v>1267277.3999999999</v>
      </c>
      <c r="K251" s="5" t="s">
        <v>5103</v>
      </c>
      <c r="L251" s="5" t="s">
        <v>5077</v>
      </c>
      <c r="M251" s="6"/>
      <c r="N251" s="5" t="s">
        <v>5019</v>
      </c>
      <c r="O251" s="5" t="s">
        <v>1999</v>
      </c>
      <c r="P251" s="6"/>
    </row>
    <row r="252" spans="1:16" ht="63" customHeight="1" x14ac:dyDescent="0.15">
      <c r="A252" s="6">
        <v>88</v>
      </c>
      <c r="B252" s="17" t="s">
        <v>5030</v>
      </c>
      <c r="C252" s="5" t="s">
        <v>1462</v>
      </c>
      <c r="D252" s="5" t="s">
        <v>5388</v>
      </c>
      <c r="E252" s="6" t="s">
        <v>5031</v>
      </c>
      <c r="F252" s="5">
        <v>62.5</v>
      </c>
      <c r="G252" s="5" t="s">
        <v>5032</v>
      </c>
      <c r="H252" s="15">
        <v>152985</v>
      </c>
      <c r="I252" s="15">
        <v>152985</v>
      </c>
      <c r="J252" s="15">
        <v>1314450</v>
      </c>
      <c r="K252" s="5" t="s">
        <v>5104</v>
      </c>
      <c r="L252" s="5" t="s">
        <v>5077</v>
      </c>
      <c r="M252" s="6"/>
      <c r="N252" s="5" t="s">
        <v>5019</v>
      </c>
      <c r="O252" s="5" t="s">
        <v>1999</v>
      </c>
      <c r="P252" s="6"/>
    </row>
    <row r="253" spans="1:16" ht="54" customHeight="1" x14ac:dyDescent="0.15">
      <c r="A253" s="6">
        <v>89</v>
      </c>
      <c r="B253" s="17" t="s">
        <v>5033</v>
      </c>
      <c r="C253" s="5" t="s">
        <v>1462</v>
      </c>
      <c r="D253" s="5" t="s">
        <v>5387</v>
      </c>
      <c r="E253" s="6" t="s">
        <v>5034</v>
      </c>
      <c r="F253" s="5">
        <v>30.9</v>
      </c>
      <c r="G253" s="5" t="s">
        <v>5027</v>
      </c>
      <c r="H253" s="15">
        <v>74168</v>
      </c>
      <c r="I253" s="15">
        <v>74168</v>
      </c>
      <c r="J253" s="15">
        <v>649864.07999999996</v>
      </c>
      <c r="K253" s="5" t="s">
        <v>5105</v>
      </c>
      <c r="L253" s="5" t="s">
        <v>5077</v>
      </c>
      <c r="M253" s="6"/>
      <c r="N253" s="5" t="s">
        <v>5019</v>
      </c>
      <c r="O253" s="5" t="s">
        <v>1999</v>
      </c>
      <c r="P253" s="6"/>
    </row>
    <row r="254" spans="1:16" ht="60" customHeight="1" x14ac:dyDescent="0.15">
      <c r="A254" s="6">
        <v>90</v>
      </c>
      <c r="B254" s="17" t="s">
        <v>5056</v>
      </c>
      <c r="C254" s="5" t="s">
        <v>1462</v>
      </c>
      <c r="D254" s="5" t="s">
        <v>5386</v>
      </c>
      <c r="E254" s="6" t="s">
        <v>5057</v>
      </c>
      <c r="F254" s="5">
        <v>40.9</v>
      </c>
      <c r="G254" s="5" t="s">
        <v>5018</v>
      </c>
      <c r="H254" s="15">
        <v>95093</v>
      </c>
      <c r="I254" s="15">
        <v>95093</v>
      </c>
      <c r="J254" s="15">
        <v>848994.43</v>
      </c>
      <c r="K254" s="5" t="s">
        <v>5106</v>
      </c>
      <c r="L254" s="5" t="s">
        <v>5077</v>
      </c>
      <c r="M254" s="6"/>
      <c r="N254" s="5" t="s">
        <v>5019</v>
      </c>
      <c r="O254" s="5" t="s">
        <v>1999</v>
      </c>
      <c r="P254" s="6"/>
    </row>
    <row r="255" spans="1:16" ht="58.5" customHeight="1" x14ac:dyDescent="0.15">
      <c r="A255" s="6">
        <v>91</v>
      </c>
      <c r="B255" s="17" t="s">
        <v>5058</v>
      </c>
      <c r="C255" s="5" t="s">
        <v>1462</v>
      </c>
      <c r="D255" s="5" t="s">
        <v>5385</v>
      </c>
      <c r="E255" s="6" t="s">
        <v>5059</v>
      </c>
      <c r="F255" s="5">
        <v>56.3</v>
      </c>
      <c r="G255" s="5" t="s">
        <v>5023</v>
      </c>
      <c r="H255" s="15">
        <v>125550</v>
      </c>
      <c r="I255" s="15">
        <v>125550</v>
      </c>
      <c r="J255" s="15">
        <v>1184056.56</v>
      </c>
      <c r="K255" s="5" t="s">
        <v>5107</v>
      </c>
      <c r="L255" s="5" t="s">
        <v>5077</v>
      </c>
      <c r="M255" s="6"/>
      <c r="N255" s="5" t="s">
        <v>5019</v>
      </c>
      <c r="O255" s="5" t="s">
        <v>1999</v>
      </c>
      <c r="P255" s="6"/>
    </row>
    <row r="256" spans="1:16" ht="53.25" customHeight="1" x14ac:dyDescent="0.15">
      <c r="A256" s="6">
        <v>92</v>
      </c>
      <c r="B256" s="17" t="s">
        <v>5060</v>
      </c>
      <c r="C256" s="5" t="s">
        <v>1462</v>
      </c>
      <c r="D256" s="5" t="s">
        <v>5384</v>
      </c>
      <c r="E256" s="6" t="s">
        <v>5059</v>
      </c>
      <c r="F256" s="5">
        <v>58.3</v>
      </c>
      <c r="G256" s="5" t="s">
        <v>5023</v>
      </c>
      <c r="H256" s="15">
        <v>306891</v>
      </c>
      <c r="I256" s="15">
        <v>306891</v>
      </c>
      <c r="J256" s="15">
        <v>1193574.08</v>
      </c>
      <c r="K256" s="5" t="s">
        <v>5108</v>
      </c>
      <c r="L256" s="5" t="s">
        <v>5077</v>
      </c>
      <c r="M256" s="6"/>
      <c r="N256" s="5" t="s">
        <v>5019</v>
      </c>
      <c r="O256" s="5" t="s">
        <v>1999</v>
      </c>
      <c r="P256" s="6"/>
    </row>
    <row r="257" spans="1:16" ht="58.5" customHeight="1" x14ac:dyDescent="0.15">
      <c r="A257" s="6">
        <v>93</v>
      </c>
      <c r="B257" s="17" t="s">
        <v>5061</v>
      </c>
      <c r="C257" s="5" t="s">
        <v>1462</v>
      </c>
      <c r="D257" s="5" t="s">
        <v>5383</v>
      </c>
      <c r="E257" s="6" t="s">
        <v>5062</v>
      </c>
      <c r="F257" s="5">
        <v>22.6</v>
      </c>
      <c r="G257" s="5" t="s">
        <v>5018</v>
      </c>
      <c r="H257" s="15">
        <v>62139.13</v>
      </c>
      <c r="I257" s="15">
        <v>62139.13</v>
      </c>
      <c r="J257" s="15">
        <v>288907.09999999998</v>
      </c>
      <c r="K257" s="5" t="s">
        <v>5109</v>
      </c>
      <c r="L257" s="5" t="s">
        <v>5077</v>
      </c>
      <c r="M257" s="6"/>
      <c r="N257" s="5" t="s">
        <v>5019</v>
      </c>
      <c r="O257" s="5" t="s">
        <v>1999</v>
      </c>
      <c r="P257" s="6"/>
    </row>
    <row r="258" spans="1:16" ht="52.5" customHeight="1" x14ac:dyDescent="0.15">
      <c r="A258" s="6">
        <v>94</v>
      </c>
      <c r="B258" s="17" t="s">
        <v>5063</v>
      </c>
      <c r="C258" s="5" t="s">
        <v>1462</v>
      </c>
      <c r="D258" s="5" t="s">
        <v>5382</v>
      </c>
      <c r="E258" s="6" t="s">
        <v>5064</v>
      </c>
      <c r="F258" s="5">
        <v>23</v>
      </c>
      <c r="G258" s="5" t="s">
        <v>5027</v>
      </c>
      <c r="H258" s="15">
        <v>104630.68</v>
      </c>
      <c r="I258" s="15">
        <v>104630.68</v>
      </c>
      <c r="J258" s="15">
        <v>464825.4</v>
      </c>
      <c r="K258" s="5" t="s">
        <v>5110</v>
      </c>
      <c r="L258" s="5" t="s">
        <v>5077</v>
      </c>
      <c r="M258" s="6"/>
      <c r="N258" s="5" t="s">
        <v>5019</v>
      </c>
      <c r="O258" s="5" t="s">
        <v>1999</v>
      </c>
      <c r="P258" s="6"/>
    </row>
    <row r="259" spans="1:16" ht="60.75" customHeight="1" x14ac:dyDescent="0.15">
      <c r="A259" s="6">
        <v>95</v>
      </c>
      <c r="B259" s="17" t="s">
        <v>5065</v>
      </c>
      <c r="C259" s="5" t="s">
        <v>1462</v>
      </c>
      <c r="D259" s="5" t="s">
        <v>5381</v>
      </c>
      <c r="E259" s="6" t="s">
        <v>5066</v>
      </c>
      <c r="F259" s="5">
        <v>19.5</v>
      </c>
      <c r="G259" s="5" t="s">
        <v>5027</v>
      </c>
      <c r="H259" s="15">
        <v>88708.62</v>
      </c>
      <c r="I259" s="15">
        <v>88708.62</v>
      </c>
      <c r="J259" s="15">
        <v>394091.1</v>
      </c>
      <c r="K259" s="5" t="s">
        <v>5111</v>
      </c>
      <c r="L259" s="5" t="s">
        <v>5077</v>
      </c>
      <c r="M259" s="6"/>
      <c r="N259" s="5" t="s">
        <v>5019</v>
      </c>
      <c r="O259" s="5" t="s">
        <v>1999</v>
      </c>
      <c r="P259" s="6"/>
    </row>
    <row r="260" spans="1:16" ht="53.25" customHeight="1" x14ac:dyDescent="0.15">
      <c r="A260" s="6">
        <v>96</v>
      </c>
      <c r="B260" s="17" t="s">
        <v>5067</v>
      </c>
      <c r="C260" s="5" t="s">
        <v>1462</v>
      </c>
      <c r="D260" s="5" t="s">
        <v>5380</v>
      </c>
      <c r="E260" s="6" t="s">
        <v>5068</v>
      </c>
      <c r="F260" s="5">
        <v>28.8</v>
      </c>
      <c r="G260" s="5" t="s">
        <v>5027</v>
      </c>
      <c r="H260" s="15">
        <v>131015.7</v>
      </c>
      <c r="I260" s="15">
        <v>131015.7</v>
      </c>
      <c r="J260" s="15">
        <v>582024.24</v>
      </c>
      <c r="K260" s="5" t="s">
        <v>5112</v>
      </c>
      <c r="L260" s="5" t="s">
        <v>5077</v>
      </c>
      <c r="M260" s="6"/>
      <c r="N260" s="5" t="s">
        <v>5019</v>
      </c>
      <c r="O260" s="5" t="s">
        <v>1999</v>
      </c>
      <c r="P260" s="6"/>
    </row>
    <row r="261" spans="1:16" ht="52.5" customHeight="1" x14ac:dyDescent="0.15">
      <c r="A261" s="6">
        <v>97</v>
      </c>
      <c r="B261" s="17" t="s">
        <v>5069</v>
      </c>
      <c r="C261" s="5" t="s">
        <v>1462</v>
      </c>
      <c r="D261" s="5" t="s">
        <v>5379</v>
      </c>
      <c r="E261" s="6" t="s">
        <v>5070</v>
      </c>
      <c r="F261" s="5">
        <v>47.2</v>
      </c>
      <c r="G261" s="5" t="s">
        <v>5023</v>
      </c>
      <c r="H261" s="15">
        <v>54843.57</v>
      </c>
      <c r="I261" s="15">
        <v>54843.57</v>
      </c>
      <c r="J261" s="15">
        <v>902572.56</v>
      </c>
      <c r="K261" s="5" t="s">
        <v>5113</v>
      </c>
      <c r="L261" s="5" t="s">
        <v>5077</v>
      </c>
      <c r="M261" s="6"/>
      <c r="N261" s="5" t="s">
        <v>5019</v>
      </c>
      <c r="O261" s="5" t="s">
        <v>1999</v>
      </c>
      <c r="P261" s="6"/>
    </row>
    <row r="262" spans="1:16" ht="52.5" customHeight="1" x14ac:dyDescent="0.15">
      <c r="A262" s="6">
        <v>98</v>
      </c>
      <c r="B262" s="17" t="s">
        <v>6491</v>
      </c>
      <c r="C262" s="5" t="s">
        <v>1462</v>
      </c>
      <c r="D262" s="5" t="s">
        <v>6492</v>
      </c>
      <c r="E262" s="6" t="s">
        <v>6493</v>
      </c>
      <c r="F262" s="5">
        <v>32.1</v>
      </c>
      <c r="G262" s="5" t="s">
        <v>5027</v>
      </c>
      <c r="H262" s="15">
        <v>542738</v>
      </c>
      <c r="I262" s="15">
        <v>542738</v>
      </c>
      <c r="J262" s="15">
        <v>577896.30000000005</v>
      </c>
      <c r="K262" s="5" t="s">
        <v>6665</v>
      </c>
      <c r="L262" s="5" t="s">
        <v>6494</v>
      </c>
      <c r="M262" s="6"/>
      <c r="N262" s="5" t="s">
        <v>6495</v>
      </c>
      <c r="O262" s="5" t="s">
        <v>1999</v>
      </c>
      <c r="P262" s="6"/>
    </row>
    <row r="263" spans="1:16" ht="52.5" customHeight="1" x14ac:dyDescent="0.15">
      <c r="A263" s="6">
        <v>99</v>
      </c>
      <c r="B263" s="17" t="s">
        <v>6496</v>
      </c>
      <c r="C263" s="5" t="s">
        <v>1462</v>
      </c>
      <c r="D263" s="5" t="s">
        <v>6497</v>
      </c>
      <c r="E263" s="6" t="s">
        <v>6498</v>
      </c>
      <c r="F263" s="5">
        <v>40.1</v>
      </c>
      <c r="G263" s="5" t="s">
        <v>5018</v>
      </c>
      <c r="H263" s="15">
        <v>78411</v>
      </c>
      <c r="I263" s="15">
        <v>78411</v>
      </c>
      <c r="J263" s="15">
        <v>721920.3</v>
      </c>
      <c r="K263" s="5" t="s">
        <v>6666</v>
      </c>
      <c r="L263" s="5" t="s">
        <v>6494</v>
      </c>
      <c r="M263" s="6"/>
      <c r="N263" s="5" t="s">
        <v>6495</v>
      </c>
      <c r="O263" s="5" t="s">
        <v>1999</v>
      </c>
      <c r="P263" s="6"/>
    </row>
    <row r="264" spans="1:16" ht="52.5" customHeight="1" x14ac:dyDescent="0.15">
      <c r="A264" s="6">
        <v>100</v>
      </c>
      <c r="B264" s="17" t="s">
        <v>6499</v>
      </c>
      <c r="C264" s="5" t="s">
        <v>1462</v>
      </c>
      <c r="D264" s="5" t="s">
        <v>6501</v>
      </c>
      <c r="E264" s="6" t="s">
        <v>6500</v>
      </c>
      <c r="F264" s="5">
        <v>44.5</v>
      </c>
      <c r="G264" s="5" t="s">
        <v>5018</v>
      </c>
      <c r="H264" s="15">
        <v>75763</v>
      </c>
      <c r="I264" s="15">
        <v>75763</v>
      </c>
      <c r="J264" s="15">
        <v>801133.5</v>
      </c>
      <c r="K264" s="5" t="s">
        <v>6667</v>
      </c>
      <c r="L264" s="5" t="s">
        <v>6494</v>
      </c>
      <c r="M264" s="6"/>
      <c r="N264" s="5" t="s">
        <v>6495</v>
      </c>
      <c r="O264" s="5" t="s">
        <v>1999</v>
      </c>
      <c r="P264" s="6"/>
    </row>
    <row r="265" spans="1:16" ht="52.5" customHeight="1" x14ac:dyDescent="0.15">
      <c r="A265" s="6">
        <v>101</v>
      </c>
      <c r="B265" s="17" t="s">
        <v>6502</v>
      </c>
      <c r="C265" s="5" t="s">
        <v>6503</v>
      </c>
      <c r="D265" s="5" t="s">
        <v>6504</v>
      </c>
      <c r="E265" s="6" t="s">
        <v>6505</v>
      </c>
      <c r="F265" s="5">
        <v>14.4</v>
      </c>
      <c r="G265" s="5" t="s">
        <v>6503</v>
      </c>
      <c r="H265" s="15">
        <v>50731</v>
      </c>
      <c r="I265" s="15">
        <v>50731</v>
      </c>
      <c r="J265" s="15">
        <v>259243.2</v>
      </c>
      <c r="K265" s="5" t="s">
        <v>6668</v>
      </c>
      <c r="L265" s="5" t="s">
        <v>6494</v>
      </c>
      <c r="M265" s="6"/>
      <c r="N265" s="5" t="s">
        <v>6495</v>
      </c>
      <c r="O265" s="5" t="s">
        <v>1999</v>
      </c>
      <c r="P265" s="6"/>
    </row>
    <row r="266" spans="1:16" ht="52.5" customHeight="1" x14ac:dyDescent="0.15">
      <c r="A266" s="6">
        <v>102</v>
      </c>
      <c r="B266" s="17" t="s">
        <v>6506</v>
      </c>
      <c r="C266" s="5" t="s">
        <v>1462</v>
      </c>
      <c r="D266" s="5" t="s">
        <v>6507</v>
      </c>
      <c r="E266" s="6" t="s">
        <v>6508</v>
      </c>
      <c r="F266" s="5">
        <v>59.3</v>
      </c>
      <c r="G266" s="5" t="s">
        <v>5023</v>
      </c>
      <c r="H266" s="15">
        <v>125775</v>
      </c>
      <c r="I266" s="15">
        <v>125775</v>
      </c>
      <c r="J266" s="15">
        <v>1018181</v>
      </c>
      <c r="K266" s="5" t="s">
        <v>6669</v>
      </c>
      <c r="L266" s="5" t="s">
        <v>6494</v>
      </c>
      <c r="M266" s="6"/>
      <c r="N266" s="5" t="s">
        <v>6495</v>
      </c>
      <c r="O266" s="5" t="s">
        <v>1999</v>
      </c>
      <c r="P266" s="6"/>
    </row>
    <row r="267" spans="1:16" ht="52.5" customHeight="1" x14ac:dyDescent="0.15">
      <c r="A267" s="6">
        <v>103</v>
      </c>
      <c r="B267" s="17" t="s">
        <v>6509</v>
      </c>
      <c r="C267" s="5" t="s">
        <v>6503</v>
      </c>
      <c r="D267" s="5" t="s">
        <v>6510</v>
      </c>
      <c r="E267" s="6" t="s">
        <v>6511</v>
      </c>
      <c r="F267" s="5">
        <v>11.7</v>
      </c>
      <c r="G267" s="5" t="s">
        <v>6503</v>
      </c>
      <c r="H267" s="15">
        <v>51788</v>
      </c>
      <c r="I267" s="15">
        <v>51788</v>
      </c>
      <c r="J267" s="15">
        <v>199627.74</v>
      </c>
      <c r="K267" s="5" t="s">
        <v>6670</v>
      </c>
      <c r="L267" s="5" t="s">
        <v>6494</v>
      </c>
      <c r="M267" s="6"/>
      <c r="N267" s="5" t="s">
        <v>6495</v>
      </c>
      <c r="O267" s="5" t="s">
        <v>1999</v>
      </c>
      <c r="P267" s="6"/>
    </row>
    <row r="268" spans="1:16" ht="52.5" customHeight="1" x14ac:dyDescent="0.15">
      <c r="A268" s="6">
        <v>104</v>
      </c>
      <c r="B268" s="17" t="s">
        <v>6512</v>
      </c>
      <c r="C268" s="5" t="s">
        <v>4501</v>
      </c>
      <c r="D268" s="5" t="s">
        <v>6513</v>
      </c>
      <c r="E268" s="6" t="s">
        <v>6514</v>
      </c>
      <c r="F268" s="5">
        <v>43.4</v>
      </c>
      <c r="G268" s="5" t="s">
        <v>6515</v>
      </c>
      <c r="H268" s="15">
        <v>101693</v>
      </c>
      <c r="I268" s="15">
        <v>101693</v>
      </c>
      <c r="J268" s="15">
        <v>781330.2</v>
      </c>
      <c r="K268" s="5" t="s">
        <v>6671</v>
      </c>
      <c r="L268" s="5" t="s">
        <v>6494</v>
      </c>
      <c r="M268" s="6"/>
      <c r="N268" s="5" t="s">
        <v>6495</v>
      </c>
      <c r="O268" s="5" t="s">
        <v>1999</v>
      </c>
      <c r="P268" s="6"/>
    </row>
    <row r="269" spans="1:16" ht="52.5" customHeight="1" x14ac:dyDescent="0.15">
      <c r="A269" s="6">
        <v>105</v>
      </c>
      <c r="B269" s="17" t="s">
        <v>6516</v>
      </c>
      <c r="C269" s="5" t="s">
        <v>4501</v>
      </c>
      <c r="D269" s="5" t="s">
        <v>6517</v>
      </c>
      <c r="E269" s="6" t="s">
        <v>6518</v>
      </c>
      <c r="F269" s="5">
        <v>65.400000000000006</v>
      </c>
      <c r="G269" s="5" t="s">
        <v>6519</v>
      </c>
      <c r="H269" s="15">
        <v>264870</v>
      </c>
      <c r="I269" s="15">
        <v>264870</v>
      </c>
      <c r="J269" s="15">
        <v>1163282.8799999999</v>
      </c>
      <c r="K269" s="5" t="s">
        <v>6672</v>
      </c>
      <c r="L269" s="5" t="s">
        <v>6494</v>
      </c>
      <c r="M269" s="6"/>
      <c r="N269" s="5" t="s">
        <v>6495</v>
      </c>
      <c r="O269" s="5" t="s">
        <v>1999</v>
      </c>
      <c r="P269" s="6"/>
    </row>
    <row r="270" spans="1:16" ht="52.5" customHeight="1" x14ac:dyDescent="0.15">
      <c r="A270" s="6">
        <v>106</v>
      </c>
      <c r="B270" s="17" t="s">
        <v>6520</v>
      </c>
      <c r="C270" s="5" t="s">
        <v>4501</v>
      </c>
      <c r="D270" s="5" t="s">
        <v>6521</v>
      </c>
      <c r="E270" s="6" t="s">
        <v>6522</v>
      </c>
      <c r="F270" s="5">
        <v>64.5</v>
      </c>
      <c r="G270" s="5" t="s">
        <v>6519</v>
      </c>
      <c r="H270" s="15">
        <v>263655</v>
      </c>
      <c r="I270" s="15">
        <v>263655</v>
      </c>
      <c r="J270" s="15">
        <v>1147274.3999999999</v>
      </c>
      <c r="K270" s="5" t="s">
        <v>6673</v>
      </c>
      <c r="L270" s="5" t="s">
        <v>6494</v>
      </c>
      <c r="M270" s="6"/>
      <c r="N270" s="5" t="s">
        <v>6495</v>
      </c>
      <c r="O270" s="5" t="s">
        <v>1999</v>
      </c>
      <c r="P270" s="6"/>
    </row>
    <row r="271" spans="1:16" ht="52.5" customHeight="1" x14ac:dyDescent="0.15">
      <c r="A271" s="6">
        <v>107</v>
      </c>
      <c r="B271" s="17" t="s">
        <v>6523</v>
      </c>
      <c r="C271" s="5" t="s">
        <v>4501</v>
      </c>
      <c r="D271" s="5" t="s">
        <v>6524</v>
      </c>
      <c r="E271" s="6" t="s">
        <v>6525</v>
      </c>
      <c r="F271" s="5">
        <v>65.099999999999994</v>
      </c>
      <c r="G271" s="5" t="s">
        <v>6519</v>
      </c>
      <c r="H271" s="15">
        <v>261255</v>
      </c>
      <c r="I271" s="15">
        <v>261255</v>
      </c>
      <c r="J271" s="15">
        <v>1157946.72</v>
      </c>
      <c r="K271" s="5" t="s">
        <v>6674</v>
      </c>
      <c r="L271" s="5" t="s">
        <v>6494</v>
      </c>
      <c r="M271" s="6"/>
      <c r="N271" s="5" t="s">
        <v>6495</v>
      </c>
      <c r="O271" s="5" t="s">
        <v>1999</v>
      </c>
      <c r="P271" s="6"/>
    </row>
    <row r="272" spans="1:16" ht="52.5" customHeight="1" x14ac:dyDescent="0.15">
      <c r="A272" s="6">
        <v>108</v>
      </c>
      <c r="B272" s="17" t="s">
        <v>6526</v>
      </c>
      <c r="C272" s="5" t="s">
        <v>4501</v>
      </c>
      <c r="D272" s="5" t="s">
        <v>6528</v>
      </c>
      <c r="E272" s="6" t="s">
        <v>6527</v>
      </c>
      <c r="F272" s="5">
        <v>49.2</v>
      </c>
      <c r="G272" s="5" t="s">
        <v>6515</v>
      </c>
      <c r="H272" s="15">
        <v>200880</v>
      </c>
      <c r="I272" s="15">
        <v>200880</v>
      </c>
      <c r="J272" s="15">
        <v>875130.24</v>
      </c>
      <c r="K272" s="5" t="s">
        <v>6675</v>
      </c>
      <c r="L272" s="5" t="s">
        <v>6494</v>
      </c>
      <c r="M272" s="6"/>
      <c r="N272" s="5" t="s">
        <v>6495</v>
      </c>
      <c r="O272" s="5" t="s">
        <v>1999</v>
      </c>
      <c r="P272" s="6"/>
    </row>
    <row r="273" spans="1:16" ht="52.5" customHeight="1" x14ac:dyDescent="0.15">
      <c r="A273" s="6">
        <v>109</v>
      </c>
      <c r="B273" s="17" t="s">
        <v>6529</v>
      </c>
      <c r="C273" s="5" t="s">
        <v>4501</v>
      </c>
      <c r="D273" s="5" t="s">
        <v>6530</v>
      </c>
      <c r="E273" s="6" t="s">
        <v>6531</v>
      </c>
      <c r="F273" s="5">
        <v>40.5</v>
      </c>
      <c r="G273" s="5" t="s">
        <v>6515</v>
      </c>
      <c r="H273" s="15">
        <v>98459.1</v>
      </c>
      <c r="I273" s="15">
        <v>98459.1</v>
      </c>
      <c r="J273" s="15">
        <v>729121.5</v>
      </c>
      <c r="K273" s="5" t="s">
        <v>6707</v>
      </c>
      <c r="L273" s="5" t="s">
        <v>6494</v>
      </c>
      <c r="M273" s="5"/>
      <c r="N273" s="5" t="s">
        <v>6495</v>
      </c>
      <c r="O273" s="5" t="s">
        <v>1999</v>
      </c>
      <c r="P273" s="6"/>
    </row>
    <row r="274" spans="1:16" ht="52.5" customHeight="1" x14ac:dyDescent="0.15">
      <c r="A274" s="6">
        <v>110</v>
      </c>
      <c r="B274" s="17" t="s">
        <v>6532</v>
      </c>
      <c r="C274" s="5" t="s">
        <v>4501</v>
      </c>
      <c r="D274" s="5" t="s">
        <v>6533</v>
      </c>
      <c r="E274" s="6" t="s">
        <v>6534</v>
      </c>
      <c r="F274" s="5">
        <v>30.7</v>
      </c>
      <c r="G274" s="5" t="s">
        <v>6535</v>
      </c>
      <c r="H274" s="15">
        <v>552692.1</v>
      </c>
      <c r="I274" s="15">
        <v>552692.1</v>
      </c>
      <c r="J274" s="15">
        <v>552692.1</v>
      </c>
      <c r="K274" s="5" t="s">
        <v>6708</v>
      </c>
      <c r="L274" s="5" t="s">
        <v>6494</v>
      </c>
      <c r="M274" s="5"/>
      <c r="N274" s="5" t="s">
        <v>6495</v>
      </c>
      <c r="O274" s="5" t="s">
        <v>1999</v>
      </c>
      <c r="P274" s="6"/>
    </row>
    <row r="275" spans="1:16" ht="52.5" customHeight="1" x14ac:dyDescent="0.15">
      <c r="A275" s="6">
        <v>111</v>
      </c>
      <c r="B275" s="17" t="s">
        <v>6536</v>
      </c>
      <c r="C275" s="5" t="s">
        <v>4501</v>
      </c>
      <c r="D275" s="5" t="s">
        <v>6537</v>
      </c>
      <c r="E275" s="6" t="s">
        <v>6538</v>
      </c>
      <c r="F275" s="5">
        <v>28.1</v>
      </c>
      <c r="G275" s="5" t="s">
        <v>6535</v>
      </c>
      <c r="H275" s="15">
        <v>505884.3</v>
      </c>
      <c r="I275" s="15">
        <v>505884.3</v>
      </c>
      <c r="J275" s="15">
        <v>505884.3</v>
      </c>
      <c r="K275" s="5" t="s">
        <v>6709</v>
      </c>
      <c r="L275" s="5" t="s">
        <v>6494</v>
      </c>
      <c r="M275" s="5"/>
      <c r="N275" s="5" t="s">
        <v>6495</v>
      </c>
      <c r="O275" s="5" t="s">
        <v>1999</v>
      </c>
      <c r="P275" s="6"/>
    </row>
    <row r="276" spans="1:16" ht="52.5" customHeight="1" x14ac:dyDescent="0.15">
      <c r="A276" s="6">
        <v>112</v>
      </c>
      <c r="B276" s="17" t="s">
        <v>6539</v>
      </c>
      <c r="C276" s="5" t="s">
        <v>4501</v>
      </c>
      <c r="D276" s="5" t="s">
        <v>6540</v>
      </c>
      <c r="E276" s="6" t="s">
        <v>6541</v>
      </c>
      <c r="F276" s="5">
        <v>43.6</v>
      </c>
      <c r="G276" s="5" t="s">
        <v>6515</v>
      </c>
      <c r="H276" s="15">
        <v>71580.600000000006</v>
      </c>
      <c r="I276" s="15">
        <v>71580.600000000006</v>
      </c>
      <c r="J276" s="15">
        <v>548017.12</v>
      </c>
      <c r="K276" s="5" t="s">
        <v>6710</v>
      </c>
      <c r="L276" s="5" t="s">
        <v>6494</v>
      </c>
      <c r="M276" s="5"/>
      <c r="N276" s="5" t="s">
        <v>6495</v>
      </c>
      <c r="O276" s="5" t="s">
        <v>1999</v>
      </c>
      <c r="P276" s="6"/>
    </row>
    <row r="277" spans="1:16" ht="52.5" customHeight="1" x14ac:dyDescent="0.15">
      <c r="A277" s="6">
        <v>113</v>
      </c>
      <c r="B277" s="17" t="s">
        <v>6542</v>
      </c>
      <c r="C277" s="5" t="s">
        <v>4501</v>
      </c>
      <c r="D277" s="5" t="s">
        <v>6543</v>
      </c>
      <c r="E277" s="6" t="s">
        <v>6544</v>
      </c>
      <c r="F277" s="5">
        <v>43.6</v>
      </c>
      <c r="G277" s="5" t="s">
        <v>6515</v>
      </c>
      <c r="H277" s="15">
        <v>37878</v>
      </c>
      <c r="I277" s="15">
        <v>37878</v>
      </c>
      <c r="J277" s="15">
        <v>674609.72</v>
      </c>
      <c r="K277" s="5" t="s">
        <v>6711</v>
      </c>
      <c r="L277" s="5" t="s">
        <v>6494</v>
      </c>
      <c r="M277" s="5"/>
      <c r="N277" s="5" t="s">
        <v>6495</v>
      </c>
      <c r="O277" s="5" t="s">
        <v>1999</v>
      </c>
      <c r="P277" s="6"/>
    </row>
    <row r="278" spans="1:16" ht="52.5" customHeight="1" x14ac:dyDescent="0.15">
      <c r="A278" s="6">
        <v>114</v>
      </c>
      <c r="B278" s="17" t="s">
        <v>7459</v>
      </c>
      <c r="C278" s="5" t="s">
        <v>1462</v>
      </c>
      <c r="D278" s="5" t="s">
        <v>7460</v>
      </c>
      <c r="E278" s="6"/>
      <c r="F278" s="5">
        <v>40</v>
      </c>
      <c r="G278" s="5" t="s">
        <v>7463</v>
      </c>
      <c r="H278" s="15">
        <v>40259.22</v>
      </c>
      <c r="I278" s="15">
        <v>35428.1</v>
      </c>
      <c r="J278" s="15"/>
      <c r="K278" s="5"/>
      <c r="L278" s="5" t="s">
        <v>7461</v>
      </c>
      <c r="M278" s="5"/>
      <c r="N278" s="5" t="s">
        <v>7462</v>
      </c>
      <c r="O278" s="5" t="s">
        <v>1999</v>
      </c>
      <c r="P278" s="6"/>
    </row>
    <row r="279" spans="1:16" x14ac:dyDescent="0.15">
      <c r="A279" s="6"/>
      <c r="B279" s="35" t="s">
        <v>1620</v>
      </c>
      <c r="C279" s="6"/>
      <c r="D279" s="6"/>
      <c r="E279" s="6"/>
      <c r="F279" s="6">
        <f>SUM(F165:F278)</f>
        <v>5129.5000000000018</v>
      </c>
      <c r="G279" s="6"/>
      <c r="H279" s="50">
        <f>SUM(H165:H278)</f>
        <v>21759844.170000006</v>
      </c>
      <c r="I279" s="52">
        <f>SUM(I165:I278)</f>
        <v>21601307.720000006</v>
      </c>
      <c r="J279" s="50"/>
      <c r="K279" s="6"/>
      <c r="L279" s="6"/>
      <c r="M279" s="6"/>
      <c r="N279" s="6"/>
      <c r="O279" s="6"/>
      <c r="P279" s="6"/>
    </row>
    <row r="280" spans="1:16" x14ac:dyDescent="0.15">
      <c r="A280" s="249"/>
      <c r="B280" s="249"/>
      <c r="C280" s="249"/>
      <c r="D280" s="249"/>
      <c r="E280" s="249"/>
      <c r="F280" s="249"/>
      <c r="G280" s="249"/>
      <c r="H280" s="249"/>
      <c r="I280" s="249"/>
      <c r="J280" s="249"/>
      <c r="K280" s="249"/>
      <c r="L280" s="249"/>
      <c r="M280" s="249"/>
      <c r="N280" s="249"/>
      <c r="O280" s="249"/>
      <c r="P280" s="249"/>
    </row>
    <row r="281" spans="1:16" ht="90.75" customHeight="1" x14ac:dyDescent="0.15">
      <c r="A281" s="6">
        <v>1</v>
      </c>
      <c r="B281" s="19" t="s">
        <v>3647</v>
      </c>
      <c r="C281" s="13" t="s">
        <v>726</v>
      </c>
      <c r="D281" s="13" t="s">
        <v>3694</v>
      </c>
      <c r="E281" s="13" t="s">
        <v>1637</v>
      </c>
      <c r="F281" s="13"/>
      <c r="G281" s="13" t="s">
        <v>5378</v>
      </c>
      <c r="H281" s="21">
        <v>1838881.01</v>
      </c>
      <c r="I281" s="21">
        <v>1511968.69</v>
      </c>
      <c r="J281" s="5"/>
      <c r="K281" s="5" t="s">
        <v>2652</v>
      </c>
      <c r="L281" s="5" t="s">
        <v>2451</v>
      </c>
      <c r="M281" s="6"/>
      <c r="N281" s="5" t="s">
        <v>5098</v>
      </c>
      <c r="O281" s="5" t="s">
        <v>1999</v>
      </c>
      <c r="P281" s="5" t="s">
        <v>525</v>
      </c>
    </row>
    <row r="282" spans="1:16" ht="67.5" customHeight="1" x14ac:dyDescent="0.15">
      <c r="A282" s="6">
        <v>2</v>
      </c>
      <c r="B282" s="19" t="s">
        <v>3648</v>
      </c>
      <c r="C282" s="13" t="s">
        <v>5286</v>
      </c>
      <c r="D282" s="13" t="s">
        <v>3832</v>
      </c>
      <c r="E282" s="13" t="s">
        <v>4448</v>
      </c>
      <c r="F282" s="13"/>
      <c r="G282" s="13" t="s">
        <v>8735</v>
      </c>
      <c r="H282" s="21">
        <v>12554669</v>
      </c>
      <c r="I282" s="21">
        <v>8794064.3599999994</v>
      </c>
      <c r="J282" s="6"/>
      <c r="K282" s="5" t="s">
        <v>4449</v>
      </c>
      <c r="L282" s="5" t="s">
        <v>2011</v>
      </c>
      <c r="M282" s="6"/>
      <c r="N282" s="5" t="s">
        <v>5214</v>
      </c>
      <c r="O282" s="5" t="s">
        <v>2205</v>
      </c>
      <c r="P282" s="5" t="s">
        <v>8178</v>
      </c>
    </row>
    <row r="283" spans="1:16" ht="54" customHeight="1" x14ac:dyDescent="0.15">
      <c r="A283" s="6">
        <v>3</v>
      </c>
      <c r="B283" s="19" t="s">
        <v>3649</v>
      </c>
      <c r="C283" s="13" t="s">
        <v>727</v>
      </c>
      <c r="D283" s="13" t="s">
        <v>3833</v>
      </c>
      <c r="E283" s="13"/>
      <c r="F283" s="13"/>
      <c r="G283" s="13"/>
      <c r="H283" s="21">
        <v>2670000</v>
      </c>
      <c r="I283" s="21">
        <v>2046999.72</v>
      </c>
      <c r="J283" s="6"/>
      <c r="K283" s="6"/>
      <c r="L283" s="6"/>
      <c r="M283" s="6"/>
      <c r="N283" s="6"/>
      <c r="O283" s="13" t="s">
        <v>2714</v>
      </c>
      <c r="P283" s="6"/>
    </row>
    <row r="284" spans="1:16" ht="48" x14ac:dyDescent="0.15">
      <c r="A284" s="6">
        <v>4</v>
      </c>
      <c r="B284" s="19" t="s">
        <v>1288</v>
      </c>
      <c r="C284" s="13" t="s">
        <v>1338</v>
      </c>
      <c r="D284" s="13" t="s">
        <v>3769</v>
      </c>
      <c r="E284" s="13"/>
      <c r="F284" s="13"/>
      <c r="G284" s="13" t="s">
        <v>2392</v>
      </c>
      <c r="H284" s="21">
        <v>1298329.43</v>
      </c>
      <c r="I284" s="21">
        <v>0</v>
      </c>
      <c r="J284" s="6"/>
      <c r="K284" s="6"/>
      <c r="L284" s="13" t="s">
        <v>2772</v>
      </c>
      <c r="M284" s="6"/>
      <c r="N284" s="5" t="s">
        <v>3526</v>
      </c>
      <c r="O284" s="5" t="s">
        <v>2205</v>
      </c>
      <c r="P284" s="6"/>
    </row>
    <row r="285" spans="1:16" ht="48" x14ac:dyDescent="0.15">
      <c r="A285" s="6">
        <v>5</v>
      </c>
      <c r="B285" s="19" t="s">
        <v>2477</v>
      </c>
      <c r="C285" s="13" t="s">
        <v>1339</v>
      </c>
      <c r="D285" s="13" t="s">
        <v>3834</v>
      </c>
      <c r="E285" s="13" t="s">
        <v>7503</v>
      </c>
      <c r="F285" s="13"/>
      <c r="G285" s="13" t="s">
        <v>7504</v>
      </c>
      <c r="H285" s="21">
        <v>18516</v>
      </c>
      <c r="I285" s="21">
        <v>0</v>
      </c>
      <c r="J285" s="6"/>
      <c r="K285" s="13" t="s">
        <v>7686</v>
      </c>
      <c r="L285" s="5" t="s">
        <v>6852</v>
      </c>
      <c r="M285" s="6"/>
      <c r="N285" s="5" t="s">
        <v>2590</v>
      </c>
      <c r="O285" s="5" t="s">
        <v>2205</v>
      </c>
      <c r="P285" s="5" t="s">
        <v>8128</v>
      </c>
    </row>
    <row r="286" spans="1:16" ht="52.5" customHeight="1" x14ac:dyDescent="0.15">
      <c r="A286" s="6">
        <v>6</v>
      </c>
      <c r="B286" s="19" t="s">
        <v>1289</v>
      </c>
      <c r="C286" s="13" t="s">
        <v>1339</v>
      </c>
      <c r="D286" s="13" t="s">
        <v>3835</v>
      </c>
      <c r="E286" s="13"/>
      <c r="F286" s="13"/>
      <c r="G286" s="13" t="s">
        <v>3637</v>
      </c>
      <c r="H286" s="21">
        <v>83500</v>
      </c>
      <c r="I286" s="21">
        <v>12460.29</v>
      </c>
      <c r="J286" s="6"/>
      <c r="K286" s="6"/>
      <c r="L286" s="5" t="s">
        <v>3638</v>
      </c>
      <c r="M286" s="6"/>
      <c r="N286" s="5" t="s">
        <v>2590</v>
      </c>
      <c r="O286" s="5" t="s">
        <v>2205</v>
      </c>
      <c r="P286" s="6"/>
    </row>
    <row r="287" spans="1:16" ht="51.75" customHeight="1" x14ac:dyDescent="0.15">
      <c r="A287" s="6">
        <v>7</v>
      </c>
      <c r="B287" s="19" t="s">
        <v>1290</v>
      </c>
      <c r="C287" s="13" t="s">
        <v>1339</v>
      </c>
      <c r="D287" s="13" t="s">
        <v>3774</v>
      </c>
      <c r="E287" s="13" t="s">
        <v>2012</v>
      </c>
      <c r="F287" s="13"/>
      <c r="G287" s="13" t="s">
        <v>7502</v>
      </c>
      <c r="H287" s="21">
        <v>372860.57</v>
      </c>
      <c r="I287" s="21">
        <v>0</v>
      </c>
      <c r="J287" s="6"/>
      <c r="K287" s="5" t="s">
        <v>6863</v>
      </c>
      <c r="L287" s="5" t="s">
        <v>2749</v>
      </c>
      <c r="M287" s="6"/>
      <c r="N287" s="5" t="s">
        <v>2590</v>
      </c>
      <c r="O287" s="5" t="s">
        <v>2205</v>
      </c>
      <c r="P287" s="5" t="s">
        <v>8140</v>
      </c>
    </row>
    <row r="288" spans="1:16" ht="56.25" customHeight="1" x14ac:dyDescent="0.15">
      <c r="A288" s="6">
        <v>8</v>
      </c>
      <c r="B288" s="19" t="s">
        <v>1291</v>
      </c>
      <c r="C288" s="13" t="s">
        <v>1339</v>
      </c>
      <c r="D288" s="13" t="s">
        <v>3836</v>
      </c>
      <c r="E288" s="13" t="s">
        <v>8328</v>
      </c>
      <c r="F288" s="13"/>
      <c r="G288" s="5" t="s">
        <v>8329</v>
      </c>
      <c r="H288" s="21">
        <v>228913.37</v>
      </c>
      <c r="I288" s="21">
        <v>0</v>
      </c>
      <c r="J288" s="6"/>
      <c r="K288" s="13" t="s">
        <v>8330</v>
      </c>
      <c r="L288" s="13" t="s">
        <v>6808</v>
      </c>
      <c r="M288" s="6"/>
      <c r="N288" s="13" t="s">
        <v>2751</v>
      </c>
      <c r="O288" s="5" t="s">
        <v>2205</v>
      </c>
      <c r="P288" s="6"/>
    </row>
    <row r="289" spans="1:16" ht="48" x14ac:dyDescent="0.15">
      <c r="A289" s="6">
        <v>9</v>
      </c>
      <c r="B289" s="19" t="s">
        <v>1292</v>
      </c>
      <c r="C289" s="13" t="s">
        <v>1339</v>
      </c>
      <c r="D289" s="13" t="s">
        <v>3696</v>
      </c>
      <c r="E289" s="13" t="s">
        <v>747</v>
      </c>
      <c r="F289" s="13"/>
      <c r="G289" s="13" t="s">
        <v>8212</v>
      </c>
      <c r="H289" s="21">
        <v>79734.17</v>
      </c>
      <c r="I289" s="21">
        <v>0</v>
      </c>
      <c r="J289" s="15">
        <v>6439.32</v>
      </c>
      <c r="K289" s="5" t="s">
        <v>2660</v>
      </c>
      <c r="L289" s="13" t="s">
        <v>6804</v>
      </c>
      <c r="M289" s="6"/>
      <c r="N289" s="5" t="s">
        <v>3526</v>
      </c>
      <c r="O289" s="5" t="s">
        <v>2205</v>
      </c>
      <c r="P289" s="5" t="s">
        <v>8211</v>
      </c>
    </row>
    <row r="290" spans="1:16" ht="48" x14ac:dyDescent="0.15">
      <c r="A290" s="6">
        <v>10</v>
      </c>
      <c r="B290" s="19" t="s">
        <v>1293</v>
      </c>
      <c r="C290" s="13" t="s">
        <v>1339</v>
      </c>
      <c r="D290" s="13" t="s">
        <v>3837</v>
      </c>
      <c r="E290" s="13" t="s">
        <v>8342</v>
      </c>
      <c r="F290" s="13"/>
      <c r="G290" s="13" t="s">
        <v>2452</v>
      </c>
      <c r="H290" s="21">
        <v>507105.1</v>
      </c>
      <c r="I290" s="21">
        <v>0</v>
      </c>
      <c r="J290" s="6"/>
      <c r="K290" s="13" t="s">
        <v>8343</v>
      </c>
      <c r="L290" s="13" t="s">
        <v>6797</v>
      </c>
      <c r="M290" s="6"/>
      <c r="N290" s="5" t="s">
        <v>3526</v>
      </c>
      <c r="O290" s="5" t="s">
        <v>2205</v>
      </c>
      <c r="P290" s="6"/>
    </row>
    <row r="291" spans="1:16" ht="53.25" customHeight="1" x14ac:dyDescent="0.15">
      <c r="A291" s="6">
        <v>11</v>
      </c>
      <c r="B291" s="19" t="s">
        <v>1294</v>
      </c>
      <c r="C291" s="13" t="s">
        <v>1339</v>
      </c>
      <c r="D291" s="13" t="s">
        <v>3838</v>
      </c>
      <c r="E291" s="13" t="s">
        <v>7500</v>
      </c>
      <c r="F291" s="13"/>
      <c r="G291" s="13" t="s">
        <v>7501</v>
      </c>
      <c r="H291" s="21">
        <v>11321</v>
      </c>
      <c r="I291" s="21">
        <v>3245.12</v>
      </c>
      <c r="J291" s="6"/>
      <c r="K291" s="13" t="s">
        <v>7687</v>
      </c>
      <c r="L291" s="13" t="s">
        <v>6799</v>
      </c>
      <c r="M291" s="6"/>
      <c r="N291" s="5" t="s">
        <v>3526</v>
      </c>
      <c r="O291" s="5" t="s">
        <v>2205</v>
      </c>
      <c r="P291" s="5" t="s">
        <v>8137</v>
      </c>
    </row>
    <row r="292" spans="1:16" ht="58.5" customHeight="1" x14ac:dyDescent="0.15">
      <c r="A292" s="6">
        <v>12</v>
      </c>
      <c r="B292" s="19" t="s">
        <v>1295</v>
      </c>
      <c r="C292" s="13" t="s">
        <v>1339</v>
      </c>
      <c r="D292" s="13" t="s">
        <v>3688</v>
      </c>
      <c r="E292" s="13"/>
      <c r="F292" s="13"/>
      <c r="G292" s="13" t="s">
        <v>6887</v>
      </c>
      <c r="H292" s="21">
        <v>542117.93000000005</v>
      </c>
      <c r="I292" s="21">
        <v>36006.19</v>
      </c>
      <c r="J292" s="6"/>
      <c r="K292" s="6"/>
      <c r="L292" s="13" t="s">
        <v>6809</v>
      </c>
      <c r="M292" s="6"/>
      <c r="N292" s="5" t="s">
        <v>3526</v>
      </c>
      <c r="O292" s="5" t="s">
        <v>2205</v>
      </c>
      <c r="P292" s="6"/>
    </row>
    <row r="293" spans="1:16" ht="56.25" customHeight="1" x14ac:dyDescent="0.15">
      <c r="A293" s="6">
        <v>13</v>
      </c>
      <c r="B293" s="19" t="s">
        <v>1296</v>
      </c>
      <c r="C293" s="13" t="s">
        <v>1339</v>
      </c>
      <c r="D293" s="13" t="s">
        <v>3690</v>
      </c>
      <c r="E293" s="13" t="s">
        <v>4121</v>
      </c>
      <c r="F293" s="13"/>
      <c r="G293" s="13" t="s">
        <v>7650</v>
      </c>
      <c r="H293" s="21">
        <v>114054</v>
      </c>
      <c r="I293" s="21">
        <v>0</v>
      </c>
      <c r="J293" s="6">
        <v>6439.32</v>
      </c>
      <c r="K293" s="5" t="s">
        <v>4122</v>
      </c>
      <c r="L293" s="5" t="s">
        <v>6852</v>
      </c>
      <c r="M293" s="6"/>
      <c r="N293" s="5" t="s">
        <v>3526</v>
      </c>
      <c r="O293" s="5" t="s">
        <v>2205</v>
      </c>
      <c r="P293" s="6"/>
    </row>
    <row r="294" spans="1:16" ht="54" customHeight="1" x14ac:dyDescent="0.15">
      <c r="A294" s="6">
        <v>14</v>
      </c>
      <c r="B294" s="19" t="s">
        <v>1297</v>
      </c>
      <c r="C294" s="13" t="s">
        <v>448</v>
      </c>
      <c r="D294" s="13" t="s">
        <v>3839</v>
      </c>
      <c r="E294" s="13" t="s">
        <v>729</v>
      </c>
      <c r="F294" s="13"/>
      <c r="G294" s="13" t="s">
        <v>8214</v>
      </c>
      <c r="H294" s="21">
        <v>30928</v>
      </c>
      <c r="I294" s="21">
        <v>1823.28</v>
      </c>
      <c r="J294" s="15">
        <v>730671.71</v>
      </c>
      <c r="K294" s="5" t="s">
        <v>2190</v>
      </c>
      <c r="L294" s="13" t="s">
        <v>8216</v>
      </c>
      <c r="M294" s="6"/>
      <c r="N294" s="5" t="s">
        <v>3526</v>
      </c>
      <c r="O294" s="5" t="s">
        <v>2205</v>
      </c>
      <c r="P294" s="5" t="s">
        <v>8215</v>
      </c>
    </row>
    <row r="295" spans="1:16" ht="48.75" customHeight="1" x14ac:dyDescent="0.15">
      <c r="A295" s="6">
        <v>15</v>
      </c>
      <c r="B295" s="19" t="s">
        <v>1298</v>
      </c>
      <c r="C295" s="13" t="s">
        <v>7531</v>
      </c>
      <c r="D295" s="13" t="s">
        <v>3835</v>
      </c>
      <c r="E295" s="13" t="s">
        <v>8208</v>
      </c>
      <c r="F295" s="13"/>
      <c r="G295" s="13" t="s">
        <v>8209</v>
      </c>
      <c r="H295" s="21">
        <v>27300</v>
      </c>
      <c r="I295" s="21">
        <v>0</v>
      </c>
      <c r="J295" s="6"/>
      <c r="K295" s="5" t="s">
        <v>8210</v>
      </c>
      <c r="L295" s="13" t="s">
        <v>6810</v>
      </c>
      <c r="M295" s="6"/>
      <c r="N295" s="5" t="s">
        <v>3526</v>
      </c>
      <c r="O295" s="5" t="s">
        <v>2205</v>
      </c>
      <c r="P295" s="5" t="s">
        <v>8424</v>
      </c>
    </row>
    <row r="296" spans="1:16" ht="48" x14ac:dyDescent="0.15">
      <c r="A296" s="6">
        <v>16</v>
      </c>
      <c r="B296" s="19" t="s">
        <v>1299</v>
      </c>
      <c r="C296" s="13" t="s">
        <v>7531</v>
      </c>
      <c r="D296" s="13" t="s">
        <v>3840</v>
      </c>
      <c r="E296" s="13" t="s">
        <v>7777</v>
      </c>
      <c r="F296" s="13"/>
      <c r="G296" s="5" t="s">
        <v>7778</v>
      </c>
      <c r="H296" s="21">
        <v>43</v>
      </c>
      <c r="I296" s="21">
        <v>0</v>
      </c>
      <c r="J296" s="6"/>
      <c r="K296" s="13" t="s">
        <v>7786</v>
      </c>
      <c r="L296" s="5" t="s">
        <v>7529</v>
      </c>
      <c r="M296" s="6"/>
      <c r="N296" s="5" t="s">
        <v>3526</v>
      </c>
      <c r="O296" s="5" t="s">
        <v>2205</v>
      </c>
      <c r="P296" s="5" t="s">
        <v>8158</v>
      </c>
    </row>
    <row r="297" spans="1:16" ht="48" x14ac:dyDescent="0.15">
      <c r="A297" s="6">
        <v>17</v>
      </c>
      <c r="B297" s="19" t="s">
        <v>1300</v>
      </c>
      <c r="C297" s="13" t="s">
        <v>8145</v>
      </c>
      <c r="D297" s="13" t="s">
        <v>3697</v>
      </c>
      <c r="E297" s="13" t="s">
        <v>4123</v>
      </c>
      <c r="F297" s="13"/>
      <c r="G297" s="5" t="s">
        <v>8181</v>
      </c>
      <c r="H297" s="21">
        <v>108503.74</v>
      </c>
      <c r="I297" s="21">
        <v>0</v>
      </c>
      <c r="J297" s="6">
        <v>638.28</v>
      </c>
      <c r="K297" s="5" t="s">
        <v>4124</v>
      </c>
      <c r="L297" s="5" t="s">
        <v>7529</v>
      </c>
      <c r="M297" s="6"/>
      <c r="N297" s="5" t="s">
        <v>3526</v>
      </c>
      <c r="O297" s="5" t="s">
        <v>2205</v>
      </c>
      <c r="P297" s="5" t="s">
        <v>8222</v>
      </c>
    </row>
    <row r="298" spans="1:16" ht="48" x14ac:dyDescent="0.15">
      <c r="A298" s="6">
        <v>18</v>
      </c>
      <c r="B298" s="19" t="s">
        <v>1301</v>
      </c>
      <c r="C298" s="13" t="s">
        <v>5813</v>
      </c>
      <c r="D298" s="13" t="s">
        <v>3688</v>
      </c>
      <c r="E298" s="13" t="s">
        <v>8331</v>
      </c>
      <c r="F298" s="13"/>
      <c r="G298" s="5" t="s">
        <v>8332</v>
      </c>
      <c r="H298" s="21">
        <v>10268</v>
      </c>
      <c r="I298" s="21">
        <v>0</v>
      </c>
      <c r="J298" s="6"/>
      <c r="K298" s="13" t="s">
        <v>8333</v>
      </c>
      <c r="L298" s="13" t="s">
        <v>6809</v>
      </c>
      <c r="M298" s="6"/>
      <c r="N298" s="5" t="s">
        <v>3526</v>
      </c>
      <c r="O298" s="5" t="s">
        <v>2205</v>
      </c>
      <c r="P298" s="6"/>
    </row>
    <row r="299" spans="1:16" ht="51" customHeight="1" x14ac:dyDescent="0.15">
      <c r="A299" s="6">
        <v>19</v>
      </c>
      <c r="B299" s="19" t="s">
        <v>1302</v>
      </c>
      <c r="C299" s="13" t="s">
        <v>995</v>
      </c>
      <c r="D299" s="13" t="s">
        <v>6889</v>
      </c>
      <c r="E299" s="13"/>
      <c r="F299" s="13"/>
      <c r="G299" s="5" t="s">
        <v>6888</v>
      </c>
      <c r="H299" s="21">
        <v>158218.38</v>
      </c>
      <c r="I299" s="21">
        <v>0</v>
      </c>
      <c r="J299" s="6"/>
      <c r="K299" s="6"/>
      <c r="L299" s="13" t="s">
        <v>6807</v>
      </c>
      <c r="M299" s="6"/>
      <c r="N299" s="5" t="s">
        <v>3526</v>
      </c>
      <c r="O299" s="5" t="s">
        <v>2205</v>
      </c>
      <c r="P299" s="6"/>
    </row>
    <row r="300" spans="1:16" ht="50.25" customHeight="1" x14ac:dyDescent="0.15">
      <c r="A300" s="6">
        <v>20</v>
      </c>
      <c r="B300" s="19" t="s">
        <v>1303</v>
      </c>
      <c r="C300" s="13" t="s">
        <v>995</v>
      </c>
      <c r="D300" s="13" t="s">
        <v>3690</v>
      </c>
      <c r="E300" s="13" t="s">
        <v>748</v>
      </c>
      <c r="F300" s="13"/>
      <c r="G300" s="21" t="s">
        <v>8182</v>
      </c>
      <c r="H300" s="21">
        <v>945714</v>
      </c>
      <c r="I300" s="21">
        <v>0</v>
      </c>
      <c r="J300" s="6">
        <v>638.28</v>
      </c>
      <c r="K300" s="5" t="s">
        <v>2661</v>
      </c>
      <c r="L300" s="13" t="s">
        <v>6805</v>
      </c>
      <c r="M300" s="6"/>
      <c r="N300" s="5" t="s">
        <v>3526</v>
      </c>
      <c r="O300" s="5" t="s">
        <v>2205</v>
      </c>
      <c r="P300" s="5" t="s">
        <v>8218</v>
      </c>
    </row>
    <row r="301" spans="1:16" ht="50.25" customHeight="1" x14ac:dyDescent="0.15">
      <c r="A301" s="6">
        <v>21</v>
      </c>
      <c r="B301" s="19" t="s">
        <v>1304</v>
      </c>
      <c r="C301" s="13" t="s">
        <v>995</v>
      </c>
      <c r="D301" s="13" t="s">
        <v>3837</v>
      </c>
      <c r="E301" s="13" t="s">
        <v>8134</v>
      </c>
      <c r="F301" s="13"/>
      <c r="G301" s="21" t="s">
        <v>8135</v>
      </c>
      <c r="H301" s="21">
        <v>219380.45</v>
      </c>
      <c r="I301" s="21">
        <v>18722.32</v>
      </c>
      <c r="J301" s="6"/>
      <c r="K301" s="5" t="s">
        <v>8136</v>
      </c>
      <c r="L301" s="13" t="s">
        <v>6797</v>
      </c>
      <c r="M301" s="6"/>
      <c r="N301" s="5" t="s">
        <v>3526</v>
      </c>
      <c r="O301" s="5" t="s">
        <v>2205</v>
      </c>
      <c r="P301" s="5" t="s">
        <v>8213</v>
      </c>
    </row>
    <row r="302" spans="1:16" ht="48" x14ac:dyDescent="0.15">
      <c r="A302" s="6">
        <v>22</v>
      </c>
      <c r="B302" s="19" t="s">
        <v>1305</v>
      </c>
      <c r="C302" s="13" t="s">
        <v>995</v>
      </c>
      <c r="D302" s="13" t="s">
        <v>3834</v>
      </c>
      <c r="E302" s="13" t="s">
        <v>832</v>
      </c>
      <c r="F302" s="13"/>
      <c r="G302" s="21" t="s">
        <v>8180</v>
      </c>
      <c r="H302" s="21">
        <v>199064.86</v>
      </c>
      <c r="I302" s="21">
        <v>0</v>
      </c>
      <c r="J302" s="6">
        <v>638.28</v>
      </c>
      <c r="K302" s="5" t="s">
        <v>2662</v>
      </c>
      <c r="L302" s="5" t="s">
        <v>6798</v>
      </c>
      <c r="M302" s="6"/>
      <c r="N302" s="5" t="s">
        <v>2666</v>
      </c>
      <c r="O302" s="5" t="s">
        <v>2205</v>
      </c>
      <c r="P302" s="5" t="s">
        <v>8219</v>
      </c>
    </row>
    <row r="303" spans="1:16" ht="51" customHeight="1" x14ac:dyDescent="0.15">
      <c r="A303" s="6">
        <v>23</v>
      </c>
      <c r="B303" s="19" t="s">
        <v>1306</v>
      </c>
      <c r="C303" s="13" t="s">
        <v>995</v>
      </c>
      <c r="D303" s="13" t="s">
        <v>3841</v>
      </c>
      <c r="E303" s="13" t="s">
        <v>7788</v>
      </c>
      <c r="F303" s="13"/>
      <c r="G303" s="21" t="s">
        <v>7791</v>
      </c>
      <c r="H303" s="21">
        <v>353771.2</v>
      </c>
      <c r="I303" s="21">
        <v>0</v>
      </c>
      <c r="J303" s="6"/>
      <c r="K303" s="13" t="s">
        <v>7789</v>
      </c>
      <c r="L303" s="13" t="s">
        <v>6808</v>
      </c>
      <c r="M303" s="6"/>
      <c r="N303" s="5" t="s">
        <v>2666</v>
      </c>
      <c r="O303" s="5" t="s">
        <v>2205</v>
      </c>
      <c r="P303" s="13" t="s">
        <v>8159</v>
      </c>
    </row>
    <row r="304" spans="1:16" ht="63" customHeight="1" x14ac:dyDescent="0.15">
      <c r="A304" s="6">
        <v>24</v>
      </c>
      <c r="B304" s="19" t="s">
        <v>1307</v>
      </c>
      <c r="C304" s="13" t="s">
        <v>1641</v>
      </c>
      <c r="D304" s="13" t="s">
        <v>3840</v>
      </c>
      <c r="E304" s="13" t="s">
        <v>7548</v>
      </c>
      <c r="F304" s="13"/>
      <c r="G304" s="21" t="s">
        <v>7549</v>
      </c>
      <c r="H304" s="21">
        <v>2347300.4700000002</v>
      </c>
      <c r="I304" s="21">
        <v>227185.8</v>
      </c>
      <c r="J304" s="6"/>
      <c r="K304" s="5" t="s">
        <v>8131</v>
      </c>
      <c r="L304" s="5" t="s">
        <v>6798</v>
      </c>
      <c r="M304" s="6"/>
      <c r="N304" s="5" t="s">
        <v>2666</v>
      </c>
      <c r="O304" s="5" t="s">
        <v>2205</v>
      </c>
      <c r="P304" s="5" t="s">
        <v>8148</v>
      </c>
    </row>
    <row r="305" spans="1:16" ht="47.25" customHeight="1" x14ac:dyDescent="0.15">
      <c r="A305" s="6">
        <v>25</v>
      </c>
      <c r="B305" s="19" t="s">
        <v>1308</v>
      </c>
      <c r="C305" s="13" t="s">
        <v>995</v>
      </c>
      <c r="D305" s="13" t="s">
        <v>3767</v>
      </c>
      <c r="E305" s="13"/>
      <c r="F305" s="13"/>
      <c r="G305" s="21" t="s">
        <v>2393</v>
      </c>
      <c r="H305" s="21">
        <v>821626</v>
      </c>
      <c r="I305" s="21">
        <v>174364.23</v>
      </c>
      <c r="J305" s="6"/>
      <c r="K305" s="6"/>
      <c r="L305" s="13" t="s">
        <v>6806</v>
      </c>
      <c r="M305" s="6"/>
      <c r="N305" s="5" t="s">
        <v>2666</v>
      </c>
      <c r="O305" s="5" t="s">
        <v>2205</v>
      </c>
      <c r="P305" s="6"/>
    </row>
    <row r="306" spans="1:16" ht="48.75" customHeight="1" x14ac:dyDescent="0.15">
      <c r="A306" s="6">
        <v>26</v>
      </c>
      <c r="B306" s="19" t="s">
        <v>1309</v>
      </c>
      <c r="C306" s="13" t="s">
        <v>533</v>
      </c>
      <c r="D306" s="13" t="s">
        <v>3838</v>
      </c>
      <c r="E306" s="13" t="s">
        <v>7780</v>
      </c>
      <c r="F306" s="13"/>
      <c r="G306" s="21" t="s">
        <v>7779</v>
      </c>
      <c r="H306" s="21">
        <v>343608.19</v>
      </c>
      <c r="I306" s="21">
        <v>36007.35</v>
      </c>
      <c r="J306" s="6"/>
      <c r="K306" s="13" t="s">
        <v>7785</v>
      </c>
      <c r="L306" s="13" t="s">
        <v>6799</v>
      </c>
      <c r="M306" s="6"/>
      <c r="N306" s="5" t="s">
        <v>2666</v>
      </c>
      <c r="O306" s="5" t="s">
        <v>2205</v>
      </c>
      <c r="P306" s="13" t="s">
        <v>8149</v>
      </c>
    </row>
    <row r="307" spans="1:16" ht="43.5" customHeight="1" x14ac:dyDescent="0.15">
      <c r="A307" s="6">
        <v>27</v>
      </c>
      <c r="B307" s="19" t="s">
        <v>1310</v>
      </c>
      <c r="C307" s="13" t="s">
        <v>531</v>
      </c>
      <c r="D307" s="13" t="s">
        <v>3690</v>
      </c>
      <c r="E307" s="13"/>
      <c r="F307" s="13"/>
      <c r="G307" s="21" t="s">
        <v>2465</v>
      </c>
      <c r="H307" s="21">
        <v>425965.42</v>
      </c>
      <c r="I307" s="21">
        <v>0</v>
      </c>
      <c r="J307" s="6"/>
      <c r="K307" s="6"/>
      <c r="L307" s="13" t="s">
        <v>6805</v>
      </c>
      <c r="M307" s="6"/>
      <c r="N307" s="5" t="s">
        <v>2666</v>
      </c>
      <c r="O307" s="5" t="s">
        <v>2205</v>
      </c>
      <c r="P307" s="6"/>
    </row>
    <row r="308" spans="1:16" ht="46.5" customHeight="1" x14ac:dyDescent="0.15">
      <c r="A308" s="6">
        <v>28</v>
      </c>
      <c r="B308" s="19" t="s">
        <v>1311</v>
      </c>
      <c r="C308" s="13" t="s">
        <v>532</v>
      </c>
      <c r="D308" s="13" t="s">
        <v>3692</v>
      </c>
      <c r="E308" s="13" t="s">
        <v>7578</v>
      </c>
      <c r="F308" s="13"/>
      <c r="G308" s="21" t="s">
        <v>7577</v>
      </c>
      <c r="H308" s="21">
        <v>296446.18</v>
      </c>
      <c r="I308" s="21">
        <v>83566.350000000006</v>
      </c>
      <c r="J308" s="6"/>
      <c r="K308" s="5" t="s">
        <v>7690</v>
      </c>
      <c r="L308" s="13" t="s">
        <v>6804</v>
      </c>
      <c r="M308" s="6"/>
      <c r="N308" s="5" t="s">
        <v>2666</v>
      </c>
      <c r="O308" s="5" t="s">
        <v>2205</v>
      </c>
      <c r="P308" s="5" t="s">
        <v>8129</v>
      </c>
    </row>
    <row r="309" spans="1:16" ht="55.25" customHeight="1" x14ac:dyDescent="0.15">
      <c r="A309" s="6">
        <v>29</v>
      </c>
      <c r="B309" s="19" t="s">
        <v>1312</v>
      </c>
      <c r="C309" s="13" t="s">
        <v>649</v>
      </c>
      <c r="D309" s="13" t="s">
        <v>3840</v>
      </c>
      <c r="E309" s="13" t="s">
        <v>8187</v>
      </c>
      <c r="F309" s="13"/>
      <c r="G309" s="21" t="s">
        <v>8188</v>
      </c>
      <c r="H309" s="21">
        <v>80327.289999999994</v>
      </c>
      <c r="I309" s="21">
        <v>41668.36</v>
      </c>
      <c r="J309" s="6"/>
      <c r="K309" s="5" t="s">
        <v>8189</v>
      </c>
      <c r="L309" s="5" t="s">
        <v>6852</v>
      </c>
      <c r="M309" s="6"/>
      <c r="N309" s="5" t="s">
        <v>2666</v>
      </c>
      <c r="O309" s="5" t="s">
        <v>2205</v>
      </c>
      <c r="P309" s="5" t="s">
        <v>8420</v>
      </c>
    </row>
    <row r="310" spans="1:16" ht="51.75" customHeight="1" x14ac:dyDescent="0.15">
      <c r="A310" s="6">
        <v>30</v>
      </c>
      <c r="B310" s="19" t="s">
        <v>1313</v>
      </c>
      <c r="C310" s="13" t="s">
        <v>246</v>
      </c>
      <c r="D310" s="13" t="s">
        <v>3688</v>
      </c>
      <c r="E310" s="13" t="s">
        <v>8326</v>
      </c>
      <c r="F310" s="13">
        <v>40.700000000000003</v>
      </c>
      <c r="G310" s="21" t="s">
        <v>8327</v>
      </c>
      <c r="H310" s="21">
        <v>2847418.68</v>
      </c>
      <c r="I310" s="21">
        <v>2591812.4</v>
      </c>
      <c r="J310" s="6"/>
      <c r="K310" s="6"/>
      <c r="L310" s="13" t="s">
        <v>6809</v>
      </c>
      <c r="M310" s="6"/>
      <c r="N310" s="5" t="s">
        <v>2666</v>
      </c>
      <c r="O310" s="5" t="s">
        <v>2205</v>
      </c>
      <c r="P310" s="6"/>
    </row>
    <row r="311" spans="1:16" ht="43.5" customHeight="1" x14ac:dyDescent="0.15">
      <c r="A311" s="6">
        <v>31</v>
      </c>
      <c r="B311" s="19" t="s">
        <v>1314</v>
      </c>
      <c r="C311" s="13" t="s">
        <v>2359</v>
      </c>
      <c r="D311" s="13" t="s">
        <v>3690</v>
      </c>
      <c r="E311" s="13" t="s">
        <v>749</v>
      </c>
      <c r="F311" s="13">
        <v>162.6</v>
      </c>
      <c r="G311" s="21" t="s">
        <v>8179</v>
      </c>
      <c r="H311" s="21">
        <v>350936</v>
      </c>
      <c r="I311" s="21">
        <v>69243.360000000001</v>
      </c>
      <c r="J311" s="15">
        <v>1365840</v>
      </c>
      <c r="K311" s="5" t="s">
        <v>2663</v>
      </c>
      <c r="L311" s="13" t="s">
        <v>6801</v>
      </c>
      <c r="M311" s="6"/>
      <c r="N311" s="5" t="s">
        <v>2666</v>
      </c>
      <c r="O311" s="5" t="s">
        <v>2205</v>
      </c>
      <c r="P311" s="5" t="s">
        <v>8221</v>
      </c>
    </row>
    <row r="312" spans="1:16" ht="48.75" customHeight="1" x14ac:dyDescent="0.15">
      <c r="A312" s="6">
        <v>32</v>
      </c>
      <c r="B312" s="19" t="s">
        <v>1315</v>
      </c>
      <c r="C312" s="13" t="s">
        <v>750</v>
      </c>
      <c r="D312" s="13" t="s">
        <v>3690</v>
      </c>
      <c r="E312" s="13" t="s">
        <v>751</v>
      </c>
      <c r="F312" s="13"/>
      <c r="G312" s="21" t="s">
        <v>3651</v>
      </c>
      <c r="H312" s="21">
        <v>111953.83</v>
      </c>
      <c r="I312" s="21">
        <v>34467.56</v>
      </c>
      <c r="J312" s="23">
        <v>81480</v>
      </c>
      <c r="K312" s="5" t="s">
        <v>2664</v>
      </c>
      <c r="L312" s="13" t="s">
        <v>2754</v>
      </c>
      <c r="M312" s="6"/>
      <c r="N312" s="5" t="s">
        <v>2666</v>
      </c>
      <c r="O312" s="5" t="s">
        <v>2205</v>
      </c>
      <c r="P312" s="6"/>
    </row>
    <row r="313" spans="1:16" ht="48.75" customHeight="1" x14ac:dyDescent="0.15">
      <c r="A313" s="6">
        <v>33</v>
      </c>
      <c r="B313" s="19" t="s">
        <v>1316</v>
      </c>
      <c r="C313" s="13" t="s">
        <v>6648</v>
      </c>
      <c r="D313" s="13" t="s">
        <v>3837</v>
      </c>
      <c r="E313" s="13"/>
      <c r="F313" s="13"/>
      <c r="G313" s="21" t="s">
        <v>8726</v>
      </c>
      <c r="H313" s="21">
        <v>1933194.6</v>
      </c>
      <c r="I313" s="21">
        <v>133498.22</v>
      </c>
      <c r="J313" s="6"/>
      <c r="K313" s="6"/>
      <c r="L313" s="13" t="s">
        <v>2753</v>
      </c>
      <c r="M313" s="6"/>
      <c r="N313" s="5" t="s">
        <v>2666</v>
      </c>
      <c r="O313" s="5" t="s">
        <v>2205</v>
      </c>
      <c r="P313" s="6"/>
    </row>
    <row r="314" spans="1:16" ht="46.5" customHeight="1" x14ac:dyDescent="0.15">
      <c r="A314" s="6">
        <v>34</v>
      </c>
      <c r="B314" s="19" t="s">
        <v>1317</v>
      </c>
      <c r="C314" s="13" t="s">
        <v>2104</v>
      </c>
      <c r="D314" s="13" t="s">
        <v>3688</v>
      </c>
      <c r="E314" s="13" t="s">
        <v>8010</v>
      </c>
      <c r="F314" s="13">
        <v>8.3000000000000007</v>
      </c>
      <c r="G314" s="21" t="s">
        <v>8011</v>
      </c>
      <c r="H314" s="21">
        <v>743546.41</v>
      </c>
      <c r="I314" s="21">
        <v>53334.07</v>
      </c>
      <c r="J314" s="6"/>
      <c r="K314" s="5" t="s">
        <v>8012</v>
      </c>
      <c r="L314" s="13" t="s">
        <v>3639</v>
      </c>
      <c r="M314" s="6"/>
      <c r="N314" s="5" t="s">
        <v>2666</v>
      </c>
      <c r="O314" s="5" t="s">
        <v>2205</v>
      </c>
      <c r="P314" s="5" t="s">
        <v>8225</v>
      </c>
    </row>
    <row r="315" spans="1:16" ht="51.75" customHeight="1" x14ac:dyDescent="0.15">
      <c r="A315" s="6">
        <v>35</v>
      </c>
      <c r="B315" s="19" t="s">
        <v>1318</v>
      </c>
      <c r="C315" s="13" t="s">
        <v>29</v>
      </c>
      <c r="D315" s="13" t="s">
        <v>3690</v>
      </c>
      <c r="E315" s="13"/>
      <c r="F315" s="13"/>
      <c r="G315" s="21" t="s">
        <v>2456</v>
      </c>
      <c r="H315" s="21">
        <v>220962</v>
      </c>
      <c r="I315" s="21">
        <v>0</v>
      </c>
      <c r="J315" s="6"/>
      <c r="K315" s="6"/>
      <c r="L315" s="13" t="s">
        <v>2754</v>
      </c>
      <c r="M315" s="6"/>
      <c r="N315" s="5" t="s">
        <v>2666</v>
      </c>
      <c r="O315" s="5" t="s">
        <v>2205</v>
      </c>
      <c r="P315" s="6"/>
    </row>
    <row r="316" spans="1:16" ht="49.5" customHeight="1" x14ac:dyDescent="0.15">
      <c r="A316" s="6">
        <v>36</v>
      </c>
      <c r="B316" s="19" t="s">
        <v>1319</v>
      </c>
      <c r="C316" s="13" t="s">
        <v>308</v>
      </c>
      <c r="D316" s="13" t="s">
        <v>3689</v>
      </c>
      <c r="E316" s="13"/>
      <c r="F316" s="13"/>
      <c r="G316" s="21" t="s">
        <v>2457</v>
      </c>
      <c r="H316" s="21">
        <v>100544</v>
      </c>
      <c r="I316" s="21">
        <v>23856.36</v>
      </c>
      <c r="J316" s="6"/>
      <c r="K316" s="6"/>
      <c r="L316" s="5" t="s">
        <v>6852</v>
      </c>
      <c r="M316" s="6"/>
      <c r="N316" s="5" t="s">
        <v>2666</v>
      </c>
      <c r="O316" s="5" t="s">
        <v>2205</v>
      </c>
      <c r="P316" s="6"/>
    </row>
    <row r="317" spans="1:16" ht="48" x14ac:dyDescent="0.15">
      <c r="A317" s="6">
        <v>37</v>
      </c>
      <c r="B317" s="19" t="s">
        <v>1320</v>
      </c>
      <c r="C317" s="13" t="s">
        <v>1659</v>
      </c>
      <c r="D317" s="13" t="s">
        <v>3688</v>
      </c>
      <c r="E317" s="13" t="s">
        <v>7554</v>
      </c>
      <c r="F317" s="13"/>
      <c r="G317" s="21" t="s">
        <v>7555</v>
      </c>
      <c r="H317" s="21">
        <v>42677</v>
      </c>
      <c r="I317" s="21">
        <v>0</v>
      </c>
      <c r="J317" s="6"/>
      <c r="K317" s="5" t="s">
        <v>7556</v>
      </c>
      <c r="L317" s="13" t="s">
        <v>6809</v>
      </c>
      <c r="M317" s="6"/>
      <c r="N317" s="5" t="s">
        <v>2666</v>
      </c>
      <c r="O317" s="5" t="s">
        <v>2205</v>
      </c>
      <c r="P317" s="5" t="s">
        <v>8142</v>
      </c>
    </row>
    <row r="318" spans="1:16" ht="89.5" customHeight="1" x14ac:dyDescent="0.15">
      <c r="A318" s="6">
        <v>38</v>
      </c>
      <c r="B318" s="19" t="s">
        <v>1321</v>
      </c>
      <c r="C318" s="13" t="s">
        <v>7550</v>
      </c>
      <c r="D318" s="13" t="s">
        <v>6647</v>
      </c>
      <c r="E318" s="13" t="s">
        <v>7551</v>
      </c>
      <c r="F318" s="13"/>
      <c r="G318" s="21" t="s">
        <v>7552</v>
      </c>
      <c r="H318" s="21">
        <v>195187</v>
      </c>
      <c r="I318" s="21">
        <v>0</v>
      </c>
      <c r="J318" s="6"/>
      <c r="K318" s="5" t="s">
        <v>7553</v>
      </c>
      <c r="L318" s="5" t="s">
        <v>6852</v>
      </c>
      <c r="M318" s="6"/>
      <c r="N318" s="13" t="s">
        <v>6646</v>
      </c>
      <c r="O318" s="5" t="s">
        <v>2205</v>
      </c>
      <c r="P318" s="5" t="s">
        <v>8132</v>
      </c>
    </row>
    <row r="319" spans="1:16" ht="48" x14ac:dyDescent="0.15">
      <c r="A319" s="6">
        <v>39</v>
      </c>
      <c r="B319" s="19" t="s">
        <v>1322</v>
      </c>
      <c r="C319" s="13" t="s">
        <v>1174</v>
      </c>
      <c r="D319" s="13" t="s">
        <v>3687</v>
      </c>
      <c r="E319" s="13"/>
      <c r="F319" s="13"/>
      <c r="G319" s="21" t="s">
        <v>2466</v>
      </c>
      <c r="H319" s="21">
        <v>7418</v>
      </c>
      <c r="I319" s="21">
        <v>0</v>
      </c>
      <c r="J319" s="6"/>
      <c r="K319" s="6"/>
      <c r="L319" s="5" t="s">
        <v>6852</v>
      </c>
      <c r="M319" s="6"/>
      <c r="N319" s="5" t="s">
        <v>2666</v>
      </c>
      <c r="O319" s="5" t="s">
        <v>2205</v>
      </c>
      <c r="P319" s="6"/>
    </row>
    <row r="320" spans="1:16" ht="64.25" customHeight="1" x14ac:dyDescent="0.15">
      <c r="A320" s="6">
        <v>40</v>
      </c>
      <c r="B320" s="19" t="s">
        <v>1323</v>
      </c>
      <c r="C320" s="13" t="s">
        <v>6648</v>
      </c>
      <c r="D320" s="13" t="s">
        <v>3686</v>
      </c>
      <c r="E320" s="13" t="s">
        <v>7545</v>
      </c>
      <c r="F320" s="13">
        <v>27.2</v>
      </c>
      <c r="G320" s="21" t="s">
        <v>8728</v>
      </c>
      <c r="H320" s="21">
        <v>1675845.22</v>
      </c>
      <c r="I320" s="21">
        <v>17330.78</v>
      </c>
      <c r="J320" s="6"/>
      <c r="K320" s="5" t="s">
        <v>7547</v>
      </c>
      <c r="L320" s="13" t="s">
        <v>6808</v>
      </c>
      <c r="M320" s="6"/>
      <c r="N320" s="5" t="s">
        <v>2666</v>
      </c>
      <c r="O320" s="5" t="s">
        <v>2205</v>
      </c>
      <c r="P320" s="5" t="s">
        <v>8133</v>
      </c>
    </row>
    <row r="321" spans="1:16" ht="51" customHeight="1" x14ac:dyDescent="0.15">
      <c r="A321" s="6">
        <v>41</v>
      </c>
      <c r="B321" s="19" t="s">
        <v>1324</v>
      </c>
      <c r="C321" s="13" t="s">
        <v>7532</v>
      </c>
      <c r="D321" s="13" t="s">
        <v>3684</v>
      </c>
      <c r="E321" s="13" t="s">
        <v>7543</v>
      </c>
      <c r="F321" s="13"/>
      <c r="G321" s="21" t="s">
        <v>8730</v>
      </c>
      <c r="H321" s="21">
        <v>15</v>
      </c>
      <c r="I321" s="21">
        <v>0</v>
      </c>
      <c r="J321" s="6"/>
      <c r="K321" s="5" t="s">
        <v>7546</v>
      </c>
      <c r="L321" s="5" t="s">
        <v>7529</v>
      </c>
      <c r="M321" s="6"/>
      <c r="N321" s="5" t="s">
        <v>2666</v>
      </c>
      <c r="O321" s="5" t="s">
        <v>2205</v>
      </c>
      <c r="P321" s="5" t="s">
        <v>8127</v>
      </c>
    </row>
    <row r="322" spans="1:16" ht="48" x14ac:dyDescent="0.15">
      <c r="A322" s="6">
        <v>42</v>
      </c>
      <c r="B322" s="19" t="s">
        <v>1325</v>
      </c>
      <c r="C322" s="13" t="s">
        <v>1879</v>
      </c>
      <c r="D322" s="13" t="s">
        <v>3843</v>
      </c>
      <c r="E322" s="13"/>
      <c r="F322" s="13"/>
      <c r="G322" s="21" t="s">
        <v>2386</v>
      </c>
      <c r="H322" s="21">
        <v>3293</v>
      </c>
      <c r="I322" s="21">
        <v>0</v>
      </c>
      <c r="J322" s="6"/>
      <c r="K322" s="6"/>
      <c r="L322" s="5" t="s">
        <v>6852</v>
      </c>
      <c r="M322" s="6"/>
      <c r="N322" s="5" t="s">
        <v>2666</v>
      </c>
      <c r="O322" s="5" t="s">
        <v>2205</v>
      </c>
      <c r="P322" s="6"/>
    </row>
    <row r="323" spans="1:16" ht="48" x14ac:dyDescent="0.15">
      <c r="A323" s="6">
        <v>43</v>
      </c>
      <c r="B323" s="19" t="s">
        <v>1326</v>
      </c>
      <c r="C323" s="13" t="s">
        <v>1880</v>
      </c>
      <c r="D323" s="13" t="s">
        <v>3683</v>
      </c>
      <c r="E323" s="13" t="s">
        <v>7793</v>
      </c>
      <c r="F323" s="13"/>
      <c r="G323" s="21" t="s">
        <v>7794</v>
      </c>
      <c r="H323" s="21">
        <v>805052.49</v>
      </c>
      <c r="I323" s="21">
        <v>491768.07</v>
      </c>
      <c r="J323" s="6"/>
      <c r="K323" s="13" t="s">
        <v>7795</v>
      </c>
      <c r="L323" s="13" t="s">
        <v>6806</v>
      </c>
      <c r="M323" s="6"/>
      <c r="N323" s="5" t="s">
        <v>2666</v>
      </c>
      <c r="O323" s="5" t="s">
        <v>2205</v>
      </c>
      <c r="P323" s="13" t="s">
        <v>8150</v>
      </c>
    </row>
    <row r="324" spans="1:16" ht="48" x14ac:dyDescent="0.15">
      <c r="A324" s="6">
        <v>44</v>
      </c>
      <c r="B324" s="19" t="s">
        <v>1327</v>
      </c>
      <c r="C324" s="13" t="s">
        <v>7533</v>
      </c>
      <c r="D324" s="13" t="s">
        <v>3682</v>
      </c>
      <c r="E324" s="13"/>
      <c r="F324" s="13"/>
      <c r="G324" s="21" t="s">
        <v>2387</v>
      </c>
      <c r="H324" s="21">
        <v>109794.89</v>
      </c>
      <c r="I324" s="21">
        <v>0</v>
      </c>
      <c r="J324" s="6"/>
      <c r="K324" s="6"/>
      <c r="L324" s="13" t="s">
        <v>6853</v>
      </c>
      <c r="M324" s="6"/>
      <c r="N324" s="5" t="s">
        <v>2666</v>
      </c>
      <c r="O324" s="5" t="s">
        <v>2205</v>
      </c>
      <c r="P324" s="6"/>
    </row>
    <row r="325" spans="1:16" ht="50.25" customHeight="1" x14ac:dyDescent="0.15">
      <c r="A325" s="6">
        <v>45</v>
      </c>
      <c r="B325" s="19" t="s">
        <v>1328</v>
      </c>
      <c r="C325" s="13" t="s">
        <v>1880</v>
      </c>
      <c r="D325" s="13" t="s">
        <v>3681</v>
      </c>
      <c r="E325" s="13" t="s">
        <v>7994</v>
      </c>
      <c r="F325" s="13"/>
      <c r="G325" s="21" t="s">
        <v>7995</v>
      </c>
      <c r="H325" s="21">
        <v>1937446.72</v>
      </c>
      <c r="I325" s="21">
        <v>657076.14</v>
      </c>
      <c r="J325" s="6"/>
      <c r="K325" s="5" t="s">
        <v>8223</v>
      </c>
      <c r="L325" s="13" t="s">
        <v>7512</v>
      </c>
      <c r="M325" s="6"/>
      <c r="N325" s="5" t="s">
        <v>2590</v>
      </c>
      <c r="O325" s="5" t="s">
        <v>2205</v>
      </c>
      <c r="P325" s="5" t="s">
        <v>8224</v>
      </c>
    </row>
    <row r="326" spans="1:16" ht="60" x14ac:dyDescent="0.15">
      <c r="A326" s="6">
        <v>46</v>
      </c>
      <c r="B326" s="19" t="s">
        <v>1329</v>
      </c>
      <c r="C326" s="13" t="s">
        <v>1282</v>
      </c>
      <c r="D326" s="13" t="s">
        <v>3844</v>
      </c>
      <c r="E326" s="13" t="s">
        <v>8319</v>
      </c>
      <c r="F326" s="13"/>
      <c r="G326" s="21" t="s">
        <v>8320</v>
      </c>
      <c r="H326" s="21">
        <v>4556160</v>
      </c>
      <c r="I326" s="21">
        <v>0</v>
      </c>
      <c r="J326" s="6"/>
      <c r="K326" s="5" t="s">
        <v>8321</v>
      </c>
      <c r="L326" s="13" t="s">
        <v>8322</v>
      </c>
      <c r="M326" s="6"/>
      <c r="N326" s="5" t="s">
        <v>3422</v>
      </c>
      <c r="O326" s="5" t="s">
        <v>2205</v>
      </c>
      <c r="P326" s="6"/>
    </row>
    <row r="327" spans="1:16" ht="52.5" customHeight="1" x14ac:dyDescent="0.15">
      <c r="A327" s="6">
        <v>47</v>
      </c>
      <c r="B327" s="19" t="s">
        <v>1330</v>
      </c>
      <c r="C327" s="13" t="s">
        <v>7792</v>
      </c>
      <c r="D327" s="13" t="s">
        <v>3680</v>
      </c>
      <c r="E327" s="13"/>
      <c r="F327" s="13"/>
      <c r="G327" s="21" t="s">
        <v>2388</v>
      </c>
      <c r="H327" s="21">
        <v>19223</v>
      </c>
      <c r="I327" s="21">
        <v>0</v>
      </c>
      <c r="J327" s="6"/>
      <c r="K327" s="6"/>
      <c r="L327" s="13" t="s">
        <v>8323</v>
      </c>
      <c r="M327" s="6"/>
      <c r="N327" s="5" t="s">
        <v>2666</v>
      </c>
      <c r="O327" s="5" t="s">
        <v>2205</v>
      </c>
      <c r="P327" s="6"/>
    </row>
    <row r="328" spans="1:16" ht="48" x14ac:dyDescent="0.15">
      <c r="A328" s="6">
        <v>48</v>
      </c>
      <c r="B328" s="19" t="s">
        <v>1331</v>
      </c>
      <c r="C328" s="5" t="s">
        <v>1354</v>
      </c>
      <c r="D328" s="5" t="s">
        <v>3679</v>
      </c>
      <c r="E328" s="6"/>
      <c r="F328" s="6"/>
      <c r="G328" s="5" t="s">
        <v>6761</v>
      </c>
      <c r="H328" s="4">
        <v>8640973</v>
      </c>
      <c r="I328" s="4">
        <v>5695963.9000000004</v>
      </c>
      <c r="J328" s="6"/>
      <c r="K328" s="6"/>
      <c r="L328" s="5" t="s">
        <v>2665</v>
      </c>
      <c r="M328" s="6"/>
      <c r="N328" s="5" t="s">
        <v>2666</v>
      </c>
      <c r="O328" s="5" t="s">
        <v>1355</v>
      </c>
      <c r="P328" s="6"/>
    </row>
    <row r="329" spans="1:16" ht="60" x14ac:dyDescent="0.15">
      <c r="A329" s="6">
        <v>49</v>
      </c>
      <c r="B329" s="19" t="s">
        <v>6724</v>
      </c>
      <c r="C329" s="6" t="s">
        <v>1880</v>
      </c>
      <c r="D329" s="5" t="s">
        <v>6725</v>
      </c>
      <c r="E329" s="6" t="s">
        <v>6760</v>
      </c>
      <c r="F329" s="6"/>
      <c r="G329" s="5" t="s">
        <v>6762</v>
      </c>
      <c r="H329" s="6">
        <v>944173.34</v>
      </c>
      <c r="I329" s="6">
        <v>944173.34</v>
      </c>
      <c r="J329" s="6">
        <v>944173.34</v>
      </c>
      <c r="K329" s="5" t="s">
        <v>8685</v>
      </c>
      <c r="L329" s="6"/>
      <c r="M329" s="5"/>
      <c r="N329" s="5"/>
      <c r="O329" s="5" t="s">
        <v>618</v>
      </c>
    </row>
    <row r="330" spans="1:16" ht="48" x14ac:dyDescent="0.15">
      <c r="A330" s="6">
        <v>50</v>
      </c>
      <c r="B330" s="19" t="s">
        <v>1240</v>
      </c>
      <c r="C330" s="5" t="s">
        <v>482</v>
      </c>
      <c r="D330" s="5" t="s">
        <v>3664</v>
      </c>
      <c r="E330" s="6"/>
      <c r="F330" s="6"/>
      <c r="G330" s="5" t="s">
        <v>3379</v>
      </c>
      <c r="H330" s="4">
        <v>3838</v>
      </c>
      <c r="I330" s="4">
        <f>H330-H330</f>
        <v>0</v>
      </c>
      <c r="J330" s="6"/>
      <c r="K330" s="6"/>
      <c r="L330" s="5" t="s">
        <v>3380</v>
      </c>
      <c r="M330" s="6"/>
      <c r="N330" s="5" t="s">
        <v>3380</v>
      </c>
      <c r="O330" s="5" t="s">
        <v>483</v>
      </c>
      <c r="P330" s="6"/>
    </row>
    <row r="331" spans="1:16" ht="48" x14ac:dyDescent="0.15">
      <c r="A331" s="6">
        <v>51</v>
      </c>
      <c r="B331" s="19" t="s">
        <v>1241</v>
      </c>
      <c r="C331" s="6" t="s">
        <v>522</v>
      </c>
      <c r="D331" s="5" t="s">
        <v>3678</v>
      </c>
      <c r="E331" s="6"/>
      <c r="F331" s="6"/>
      <c r="G331" s="5" t="s">
        <v>4003</v>
      </c>
      <c r="H331" s="4">
        <v>5</v>
      </c>
      <c r="I331" s="23">
        <f>H331-H331</f>
        <v>0</v>
      </c>
      <c r="J331" s="6"/>
      <c r="K331" s="6"/>
      <c r="L331" s="5" t="s">
        <v>3381</v>
      </c>
      <c r="M331" s="6"/>
      <c r="N331" s="5" t="s">
        <v>3381</v>
      </c>
      <c r="O331" s="5" t="s">
        <v>483</v>
      </c>
      <c r="P331" s="6"/>
    </row>
    <row r="332" spans="1:16" ht="48" x14ac:dyDescent="0.15">
      <c r="A332" s="6">
        <v>52</v>
      </c>
      <c r="B332" s="19" t="s">
        <v>1242</v>
      </c>
      <c r="C332" s="6" t="s">
        <v>1465</v>
      </c>
      <c r="D332" s="5" t="s">
        <v>2480</v>
      </c>
      <c r="E332" s="6"/>
      <c r="F332" s="6"/>
      <c r="G332" s="5" t="s">
        <v>1187</v>
      </c>
      <c r="H332" s="4">
        <v>52248.31</v>
      </c>
      <c r="I332" s="4">
        <v>25480.11</v>
      </c>
      <c r="J332" s="6"/>
      <c r="K332" s="6"/>
      <c r="L332" s="6"/>
      <c r="M332" s="6"/>
      <c r="N332" s="5" t="s">
        <v>2482</v>
      </c>
      <c r="O332" s="5" t="s">
        <v>5531</v>
      </c>
      <c r="P332" s="6"/>
    </row>
    <row r="333" spans="1:16" ht="48" x14ac:dyDescent="0.15">
      <c r="A333" s="6">
        <v>53</v>
      </c>
      <c r="B333" s="19" t="s">
        <v>1243</v>
      </c>
      <c r="C333" s="6" t="s">
        <v>1880</v>
      </c>
      <c r="D333" s="5" t="s">
        <v>2481</v>
      </c>
      <c r="E333" s="6"/>
      <c r="F333" s="6"/>
      <c r="G333" s="5" t="s">
        <v>1188</v>
      </c>
      <c r="H333" s="4">
        <v>226873.02</v>
      </c>
      <c r="I333" s="23">
        <f>H333-H333</f>
        <v>0</v>
      </c>
      <c r="J333" s="6"/>
      <c r="K333" s="6"/>
      <c r="L333" s="6"/>
      <c r="M333" s="6"/>
      <c r="N333" s="5" t="s">
        <v>2482</v>
      </c>
      <c r="O333" s="5" t="s">
        <v>5531</v>
      </c>
      <c r="P333" s="6"/>
    </row>
    <row r="334" spans="1:16" ht="60" customHeight="1" x14ac:dyDescent="0.15">
      <c r="A334" s="6">
        <v>54</v>
      </c>
      <c r="B334" s="19" t="s">
        <v>1244</v>
      </c>
      <c r="C334" s="6" t="s">
        <v>531</v>
      </c>
      <c r="D334" s="5" t="s">
        <v>1466</v>
      </c>
      <c r="E334" s="6"/>
      <c r="F334" s="6"/>
      <c r="G334" s="5" t="s">
        <v>1189</v>
      </c>
      <c r="H334" s="4">
        <v>4021.7</v>
      </c>
      <c r="I334" s="23">
        <f>H334-H334</f>
        <v>0</v>
      </c>
      <c r="J334" s="6"/>
      <c r="K334" s="6"/>
      <c r="L334" s="6"/>
      <c r="M334" s="6"/>
      <c r="N334" s="5" t="s">
        <v>2667</v>
      </c>
      <c r="O334" s="5" t="s">
        <v>5534</v>
      </c>
      <c r="P334" s="6"/>
    </row>
    <row r="335" spans="1:16" ht="60.75" customHeight="1" x14ac:dyDescent="0.15">
      <c r="A335" s="6">
        <v>55</v>
      </c>
      <c r="B335" s="19" t="s">
        <v>1245</v>
      </c>
      <c r="C335" s="6" t="s">
        <v>1465</v>
      </c>
      <c r="D335" s="5" t="s">
        <v>1466</v>
      </c>
      <c r="E335" s="6"/>
      <c r="F335" s="6"/>
      <c r="G335" s="5" t="s">
        <v>1190</v>
      </c>
      <c r="H335" s="4">
        <v>250316.56</v>
      </c>
      <c r="I335" s="4">
        <v>52510.86</v>
      </c>
      <c r="J335" s="6"/>
      <c r="K335" s="6"/>
      <c r="L335" s="6"/>
      <c r="M335" s="6"/>
      <c r="N335" s="5" t="s">
        <v>2667</v>
      </c>
      <c r="O335" s="5" t="s">
        <v>5534</v>
      </c>
      <c r="P335" s="6"/>
    </row>
    <row r="336" spans="1:16" ht="50.25" customHeight="1" x14ac:dyDescent="0.15">
      <c r="A336" s="6">
        <v>56</v>
      </c>
      <c r="B336" s="19" t="s">
        <v>1246</v>
      </c>
      <c r="C336" s="5" t="s">
        <v>466</v>
      </c>
      <c r="D336" s="5" t="s">
        <v>3845</v>
      </c>
      <c r="E336" s="6"/>
      <c r="F336" s="6"/>
      <c r="G336" s="6"/>
      <c r="H336" s="4">
        <v>5016200.4800000004</v>
      </c>
      <c r="I336" s="23">
        <f>H336</f>
        <v>5016200.4800000004</v>
      </c>
      <c r="J336" s="6"/>
      <c r="K336" s="6"/>
      <c r="L336" s="5" t="s">
        <v>2668</v>
      </c>
      <c r="M336" s="6"/>
      <c r="N336" s="5" t="s">
        <v>3421</v>
      </c>
      <c r="O336" s="5" t="s">
        <v>1999</v>
      </c>
      <c r="P336" s="6"/>
    </row>
    <row r="337" spans="1:22" ht="57" customHeight="1" x14ac:dyDescent="0.15">
      <c r="A337" s="6">
        <v>57</v>
      </c>
      <c r="B337" s="19" t="s">
        <v>1247</v>
      </c>
      <c r="C337" s="5" t="s">
        <v>157</v>
      </c>
      <c r="D337" s="5" t="s">
        <v>3846</v>
      </c>
      <c r="E337" s="6"/>
      <c r="F337" s="6"/>
      <c r="G337" s="53" t="s">
        <v>1604</v>
      </c>
      <c r="H337" s="4">
        <v>550898.32999999996</v>
      </c>
      <c r="I337" s="4">
        <f>H337-7602</f>
        <v>543296.32999999996</v>
      </c>
      <c r="J337" s="6"/>
      <c r="K337" s="6"/>
      <c r="L337" s="5" t="s">
        <v>2668</v>
      </c>
      <c r="M337" s="6"/>
      <c r="N337" s="222" t="s">
        <v>526</v>
      </c>
      <c r="O337" s="5" t="s">
        <v>1999</v>
      </c>
      <c r="P337" s="222" t="s">
        <v>526</v>
      </c>
    </row>
    <row r="338" spans="1:22" ht="55.75" customHeight="1" x14ac:dyDescent="0.15">
      <c r="A338" s="6">
        <v>58</v>
      </c>
      <c r="B338" s="19" t="s">
        <v>1248</v>
      </c>
      <c r="C338" s="5" t="s">
        <v>457</v>
      </c>
      <c r="D338" s="5" t="s">
        <v>3846</v>
      </c>
      <c r="E338" s="6"/>
      <c r="F338" s="6"/>
      <c r="G338" s="5" t="s">
        <v>458</v>
      </c>
      <c r="H338" s="4">
        <v>373277.42</v>
      </c>
      <c r="I338" s="4">
        <f>H338</f>
        <v>373277.42</v>
      </c>
      <c r="J338" s="6"/>
      <c r="K338" s="6"/>
      <c r="L338" s="5" t="s">
        <v>2668</v>
      </c>
      <c r="M338" s="6"/>
      <c r="N338" s="248"/>
      <c r="O338" s="5" t="s">
        <v>1999</v>
      </c>
      <c r="P338" s="248"/>
    </row>
    <row r="339" spans="1:22" ht="57" customHeight="1" x14ac:dyDescent="0.15">
      <c r="A339" s="6">
        <v>59</v>
      </c>
      <c r="B339" s="19" t="s">
        <v>1249</v>
      </c>
      <c r="C339" s="54" t="s">
        <v>459</v>
      </c>
      <c r="D339" s="54" t="s">
        <v>3847</v>
      </c>
      <c r="E339" s="54" t="s">
        <v>365</v>
      </c>
      <c r="F339" s="54"/>
      <c r="G339" s="39" t="s">
        <v>6483</v>
      </c>
      <c r="H339" s="55">
        <v>4345983.46</v>
      </c>
      <c r="I339" s="55">
        <v>1875627.62</v>
      </c>
      <c r="J339" s="23">
        <v>984871.8</v>
      </c>
      <c r="K339" s="13" t="s">
        <v>2669</v>
      </c>
      <c r="L339" s="5" t="s">
        <v>2671</v>
      </c>
      <c r="M339" s="6"/>
      <c r="N339" s="5" t="s">
        <v>1161</v>
      </c>
      <c r="O339" s="5" t="s">
        <v>1999</v>
      </c>
      <c r="P339" s="5" t="s">
        <v>1162</v>
      </c>
    </row>
    <row r="340" spans="1:22" ht="57" customHeight="1" x14ac:dyDescent="0.15">
      <c r="A340" s="6">
        <v>60</v>
      </c>
      <c r="B340" s="19" t="s">
        <v>1250</v>
      </c>
      <c r="C340" s="54" t="s">
        <v>1163</v>
      </c>
      <c r="D340" s="54" t="s">
        <v>3847</v>
      </c>
      <c r="E340" s="54" t="s">
        <v>910</v>
      </c>
      <c r="F340" s="54"/>
      <c r="G340" s="39" t="s">
        <v>3927</v>
      </c>
      <c r="H340" s="55">
        <v>671222.94</v>
      </c>
      <c r="I340" s="55">
        <v>648848.93999999994</v>
      </c>
      <c r="J340" s="56">
        <v>2234.52</v>
      </c>
      <c r="K340" s="13" t="s">
        <v>2670</v>
      </c>
      <c r="L340" s="5" t="s">
        <v>2668</v>
      </c>
      <c r="M340" s="6"/>
      <c r="N340" s="5" t="s">
        <v>3421</v>
      </c>
      <c r="O340" s="5" t="s">
        <v>1999</v>
      </c>
      <c r="P340" s="5" t="s">
        <v>1162</v>
      </c>
      <c r="V340" s="57"/>
    </row>
    <row r="341" spans="1:22" ht="48" x14ac:dyDescent="0.15">
      <c r="A341" s="6">
        <v>61</v>
      </c>
      <c r="B341" s="19" t="s">
        <v>1251</v>
      </c>
      <c r="C341" s="5" t="s">
        <v>1164</v>
      </c>
      <c r="D341" s="5" t="s">
        <v>3848</v>
      </c>
      <c r="E341" s="6"/>
      <c r="F341" s="6"/>
      <c r="G341" s="6"/>
      <c r="H341" s="4">
        <v>858744.14</v>
      </c>
      <c r="I341" s="23">
        <f>H341</f>
        <v>858744.14</v>
      </c>
      <c r="J341" s="6"/>
      <c r="K341" s="6"/>
      <c r="L341" s="5" t="s">
        <v>2668</v>
      </c>
      <c r="M341" s="6"/>
      <c r="N341" s="5" t="s">
        <v>3421</v>
      </c>
      <c r="O341" s="5" t="s">
        <v>1999</v>
      </c>
      <c r="P341" s="6"/>
      <c r="V341" s="58">
        <v>5314200</v>
      </c>
    </row>
    <row r="342" spans="1:22" ht="60" x14ac:dyDescent="0.15">
      <c r="A342" s="6">
        <v>62</v>
      </c>
      <c r="B342" s="19" t="s">
        <v>1252</v>
      </c>
      <c r="C342" s="5" t="s">
        <v>1955</v>
      </c>
      <c r="D342" s="5" t="s">
        <v>3849</v>
      </c>
      <c r="E342" s="6" t="s">
        <v>309</v>
      </c>
      <c r="F342" s="6"/>
      <c r="G342" s="5" t="s">
        <v>1887</v>
      </c>
      <c r="H342" s="4">
        <v>355185.47</v>
      </c>
      <c r="I342" s="23">
        <f>H342</f>
        <v>355185.47</v>
      </c>
      <c r="J342" s="6"/>
      <c r="K342" s="5" t="s">
        <v>2378</v>
      </c>
      <c r="L342" s="5" t="s">
        <v>2668</v>
      </c>
      <c r="M342" s="6"/>
      <c r="N342" s="5" t="s">
        <v>3421</v>
      </c>
      <c r="O342" s="5" t="s">
        <v>1999</v>
      </c>
      <c r="P342" s="5" t="s">
        <v>1599</v>
      </c>
      <c r="V342" s="58">
        <v>1850000</v>
      </c>
    </row>
    <row r="343" spans="1:22" ht="49" thickBot="1" x14ac:dyDescent="0.2">
      <c r="A343" s="6">
        <v>63</v>
      </c>
      <c r="B343" s="19" t="s">
        <v>1253</v>
      </c>
      <c r="C343" s="5" t="s">
        <v>291</v>
      </c>
      <c r="D343" s="5" t="s">
        <v>3850</v>
      </c>
      <c r="E343" s="6"/>
      <c r="F343" s="6"/>
      <c r="G343" s="5" t="s">
        <v>292</v>
      </c>
      <c r="H343" s="4">
        <v>53733.04</v>
      </c>
      <c r="I343" s="23">
        <f>H343</f>
        <v>53733.04</v>
      </c>
      <c r="J343" s="6"/>
      <c r="K343" s="6"/>
      <c r="L343" s="5" t="s">
        <v>2668</v>
      </c>
      <c r="M343" s="6"/>
      <c r="N343" s="5" t="s">
        <v>3421</v>
      </c>
      <c r="O343" s="5" t="s">
        <v>1999</v>
      </c>
      <c r="P343" s="6"/>
      <c r="V343" s="57">
        <v>700000</v>
      </c>
    </row>
    <row r="344" spans="1:22" ht="49" thickBot="1" x14ac:dyDescent="0.2">
      <c r="A344" s="6">
        <v>64</v>
      </c>
      <c r="B344" s="19" t="s">
        <v>1254</v>
      </c>
      <c r="C344" s="5" t="s">
        <v>1234</v>
      </c>
      <c r="D344" s="5" t="s">
        <v>3851</v>
      </c>
      <c r="E344" s="6"/>
      <c r="F344" s="6"/>
      <c r="G344" s="5" t="s">
        <v>1235</v>
      </c>
      <c r="H344" s="4">
        <v>12003.84</v>
      </c>
      <c r="I344" s="23">
        <f>H344-H344</f>
        <v>0</v>
      </c>
      <c r="J344" s="6"/>
      <c r="K344" s="6"/>
      <c r="L344" s="5" t="s">
        <v>3421</v>
      </c>
      <c r="M344" s="6"/>
      <c r="N344" s="5" t="s">
        <v>3421</v>
      </c>
      <c r="O344" s="5" t="s">
        <v>1999</v>
      </c>
      <c r="P344" s="6"/>
      <c r="V344" s="59">
        <f>SUM(V341:V343)</f>
        <v>7864200</v>
      </c>
    </row>
    <row r="345" spans="1:22" ht="48" x14ac:dyDescent="0.15">
      <c r="A345" s="6">
        <v>65</v>
      </c>
      <c r="B345" s="19" t="s">
        <v>1255</v>
      </c>
      <c r="C345" s="5" t="s">
        <v>1072</v>
      </c>
      <c r="D345" s="5" t="s">
        <v>3852</v>
      </c>
      <c r="E345" s="6"/>
      <c r="F345" s="6"/>
      <c r="G345" s="5" t="s">
        <v>1236</v>
      </c>
      <c r="H345" s="4">
        <v>938954.32</v>
      </c>
      <c r="I345" s="23">
        <f>H345-54469.8</f>
        <v>884484.5199999999</v>
      </c>
      <c r="J345" s="6"/>
      <c r="K345" s="6"/>
      <c r="L345" s="5" t="s">
        <v>3421</v>
      </c>
      <c r="M345" s="6"/>
      <c r="N345" s="5" t="s">
        <v>3421</v>
      </c>
      <c r="O345" s="5" t="s">
        <v>1999</v>
      </c>
      <c r="P345" s="6"/>
    </row>
    <row r="346" spans="1:22" ht="58.5" customHeight="1" x14ac:dyDescent="0.15">
      <c r="A346" s="6">
        <v>66</v>
      </c>
      <c r="B346" s="19" t="s">
        <v>1256</v>
      </c>
      <c r="C346" s="5" t="s">
        <v>1073</v>
      </c>
      <c r="D346" s="5" t="s">
        <v>3853</v>
      </c>
      <c r="E346" s="6" t="s">
        <v>1074</v>
      </c>
      <c r="F346" s="6"/>
      <c r="G346" s="5" t="s">
        <v>3677</v>
      </c>
      <c r="H346" s="4">
        <v>1098944.27</v>
      </c>
      <c r="I346" s="23">
        <f>H346-36631.48</f>
        <v>1062312.79</v>
      </c>
      <c r="J346" s="6"/>
      <c r="K346" s="5" t="s">
        <v>2377</v>
      </c>
      <c r="L346" s="5" t="s">
        <v>3420</v>
      </c>
      <c r="M346" s="6"/>
      <c r="N346" s="5" t="s">
        <v>2668</v>
      </c>
      <c r="O346" s="5" t="s">
        <v>1999</v>
      </c>
      <c r="P346" s="5" t="s">
        <v>1600</v>
      </c>
    </row>
    <row r="347" spans="1:22" ht="71.25" customHeight="1" x14ac:dyDescent="0.15">
      <c r="A347" s="6">
        <v>67</v>
      </c>
      <c r="B347" s="19" t="s">
        <v>1257</v>
      </c>
      <c r="C347" s="5" t="s">
        <v>1075</v>
      </c>
      <c r="D347" s="5" t="s">
        <v>3854</v>
      </c>
      <c r="E347" s="6" t="s">
        <v>1076</v>
      </c>
      <c r="F347" s="6"/>
      <c r="G347" s="5" t="s">
        <v>3676</v>
      </c>
      <c r="H347" s="4">
        <v>4379969</v>
      </c>
      <c r="I347" s="4">
        <f>H347</f>
        <v>4379969</v>
      </c>
      <c r="J347" s="6"/>
      <c r="K347" s="5" t="s">
        <v>2379</v>
      </c>
      <c r="L347" s="5" t="s">
        <v>2668</v>
      </c>
      <c r="M347" s="6"/>
      <c r="N347" s="5" t="s">
        <v>2668</v>
      </c>
      <c r="O347" s="5" t="s">
        <v>1999</v>
      </c>
      <c r="P347" s="5" t="s">
        <v>1602</v>
      </c>
    </row>
    <row r="348" spans="1:22" ht="90" customHeight="1" x14ac:dyDescent="0.15">
      <c r="A348" s="6">
        <v>68</v>
      </c>
      <c r="B348" s="19" t="s">
        <v>1258</v>
      </c>
      <c r="C348" s="5" t="s">
        <v>1157</v>
      </c>
      <c r="D348" s="5" t="s">
        <v>3698</v>
      </c>
      <c r="E348" s="6" t="s">
        <v>1158</v>
      </c>
      <c r="F348" s="6"/>
      <c r="G348" s="5" t="s">
        <v>5376</v>
      </c>
      <c r="H348" s="4">
        <v>6835644.5599999996</v>
      </c>
      <c r="I348" s="4">
        <f>H348</f>
        <v>6835644.5599999996</v>
      </c>
      <c r="J348" s="6"/>
      <c r="K348" s="5" t="s">
        <v>2380</v>
      </c>
      <c r="L348" s="5" t="s">
        <v>2668</v>
      </c>
      <c r="M348" s="6"/>
      <c r="N348" s="5" t="s">
        <v>3419</v>
      </c>
      <c r="O348" s="5" t="s">
        <v>1999</v>
      </c>
      <c r="P348" s="5" t="s">
        <v>1601</v>
      </c>
    </row>
    <row r="349" spans="1:22" ht="48" x14ac:dyDescent="0.15">
      <c r="A349" s="6">
        <v>69</v>
      </c>
      <c r="B349" s="19" t="s">
        <v>1259</v>
      </c>
      <c r="C349" s="5" t="s">
        <v>1159</v>
      </c>
      <c r="D349" s="5" t="s">
        <v>3699</v>
      </c>
      <c r="E349" s="6"/>
      <c r="F349" s="6"/>
      <c r="G349" s="5" t="s">
        <v>1160</v>
      </c>
      <c r="H349" s="4">
        <v>132562.38</v>
      </c>
      <c r="I349" s="4">
        <f>H349</f>
        <v>132562.38</v>
      </c>
      <c r="J349" s="6"/>
      <c r="K349" s="6"/>
      <c r="L349" s="5"/>
      <c r="M349" s="6"/>
      <c r="N349" s="6"/>
      <c r="O349" s="5" t="s">
        <v>1999</v>
      </c>
      <c r="P349" s="6"/>
    </row>
    <row r="350" spans="1:22" ht="48" x14ac:dyDescent="0.15">
      <c r="A350" s="6">
        <v>70</v>
      </c>
      <c r="B350" s="19" t="s">
        <v>1260</v>
      </c>
      <c r="C350" s="5" t="s">
        <v>1237</v>
      </c>
      <c r="D350" s="5" t="s">
        <v>3700</v>
      </c>
      <c r="E350" s="6"/>
      <c r="F350" s="6"/>
      <c r="G350" s="5" t="s">
        <v>1238</v>
      </c>
      <c r="H350" s="4">
        <v>1017155</v>
      </c>
      <c r="I350" s="4">
        <f>H350</f>
        <v>1017155</v>
      </c>
      <c r="J350" s="6"/>
      <c r="K350" s="6"/>
      <c r="L350" s="5" t="s">
        <v>2668</v>
      </c>
      <c r="M350" s="6"/>
      <c r="N350" s="5" t="s">
        <v>2668</v>
      </c>
      <c r="O350" s="5" t="s">
        <v>1999</v>
      </c>
      <c r="P350" s="6"/>
    </row>
    <row r="351" spans="1:22" ht="48" x14ac:dyDescent="0.15">
      <c r="A351" s="6">
        <v>71</v>
      </c>
      <c r="B351" s="19" t="s">
        <v>1261</v>
      </c>
      <c r="C351" s="5" t="s">
        <v>1469</v>
      </c>
      <c r="D351" s="5" t="s">
        <v>3701</v>
      </c>
      <c r="E351" s="6"/>
      <c r="F351" s="6"/>
      <c r="G351" s="6"/>
      <c r="H351" s="4">
        <v>95488.31</v>
      </c>
      <c r="I351" s="4">
        <f>H351-265.25</f>
        <v>95223.06</v>
      </c>
      <c r="J351" s="6"/>
      <c r="K351" s="6"/>
      <c r="L351" s="5"/>
      <c r="M351" s="6"/>
      <c r="N351" s="6"/>
      <c r="O351" s="5" t="s">
        <v>1999</v>
      </c>
      <c r="P351" s="6"/>
    </row>
    <row r="352" spans="1:22" ht="52.5" customHeight="1" x14ac:dyDescent="0.15">
      <c r="A352" s="6">
        <v>72</v>
      </c>
      <c r="B352" s="19" t="s">
        <v>1262</v>
      </c>
      <c r="C352" s="5" t="s">
        <v>505</v>
      </c>
      <c r="D352" s="5" t="s">
        <v>3702</v>
      </c>
      <c r="E352" s="6"/>
      <c r="F352" s="6"/>
      <c r="G352" s="5" t="s">
        <v>8203</v>
      </c>
      <c r="H352" s="4">
        <v>549807.80000000005</v>
      </c>
      <c r="I352" s="4">
        <f>H352</f>
        <v>549807.80000000005</v>
      </c>
      <c r="J352" s="6"/>
      <c r="K352" s="6"/>
      <c r="L352" s="5" t="s">
        <v>2672</v>
      </c>
      <c r="M352" s="6"/>
      <c r="N352" s="5" t="s">
        <v>2672</v>
      </c>
      <c r="O352" s="5" t="s">
        <v>1999</v>
      </c>
      <c r="P352" s="6"/>
    </row>
    <row r="353" spans="1:16" ht="60" x14ac:dyDescent="0.15">
      <c r="A353" s="6">
        <v>73</v>
      </c>
      <c r="B353" s="19" t="s">
        <v>1263</v>
      </c>
      <c r="C353" s="6" t="s">
        <v>506</v>
      </c>
      <c r="D353" s="5" t="s">
        <v>3855</v>
      </c>
      <c r="E353" s="6"/>
      <c r="F353" s="6"/>
      <c r="G353" s="6" t="s">
        <v>2467</v>
      </c>
      <c r="H353" s="4">
        <v>149268</v>
      </c>
      <c r="I353" s="4">
        <f>H353-19902.4</f>
        <v>129365.6</v>
      </c>
      <c r="J353" s="6"/>
      <c r="K353" s="6"/>
      <c r="L353" s="13" t="s">
        <v>2744</v>
      </c>
      <c r="M353" s="6"/>
      <c r="N353" s="5" t="s">
        <v>2668</v>
      </c>
      <c r="O353" s="5" t="s">
        <v>1999</v>
      </c>
      <c r="P353" s="6"/>
    </row>
    <row r="354" spans="1:16" ht="48" x14ac:dyDescent="0.15">
      <c r="A354" s="6">
        <v>74</v>
      </c>
      <c r="B354" s="19" t="s">
        <v>1264</v>
      </c>
      <c r="C354" s="5" t="s">
        <v>1273</v>
      </c>
      <c r="D354" s="5" t="s">
        <v>3856</v>
      </c>
      <c r="E354" s="6"/>
      <c r="F354" s="6"/>
      <c r="G354" s="6"/>
      <c r="H354" s="4">
        <v>3332</v>
      </c>
      <c r="I354" s="23">
        <f>H354-H354</f>
        <v>0</v>
      </c>
      <c r="J354" s="6"/>
      <c r="K354" s="6"/>
      <c r="L354" s="5" t="s">
        <v>2673</v>
      </c>
      <c r="M354" s="6"/>
      <c r="N354" s="5" t="s">
        <v>2673</v>
      </c>
      <c r="O354" s="5" t="s">
        <v>1999</v>
      </c>
      <c r="P354" s="6"/>
    </row>
    <row r="355" spans="1:16" ht="55" x14ac:dyDescent="0.15">
      <c r="A355" s="6">
        <v>75</v>
      </c>
      <c r="B355" s="19" t="s">
        <v>1265</v>
      </c>
      <c r="C355" s="5" t="s">
        <v>5831</v>
      </c>
      <c r="D355" s="5" t="s">
        <v>5832</v>
      </c>
      <c r="E355" s="6"/>
      <c r="F355" s="6"/>
      <c r="G355" s="73" t="s">
        <v>5836</v>
      </c>
      <c r="H355" s="4">
        <v>3350680</v>
      </c>
      <c r="I355" s="4">
        <f>H355</f>
        <v>3350680</v>
      </c>
      <c r="J355" s="6"/>
      <c r="K355" s="6"/>
      <c r="L355" s="73" t="s">
        <v>5833</v>
      </c>
      <c r="M355" s="6"/>
      <c r="N355" s="5" t="s">
        <v>2668</v>
      </c>
      <c r="O355" s="5" t="s">
        <v>1999</v>
      </c>
      <c r="P355" s="6"/>
    </row>
    <row r="356" spans="1:16" ht="48" x14ac:dyDescent="0.15">
      <c r="A356" s="6">
        <v>76</v>
      </c>
      <c r="B356" s="19" t="s">
        <v>1266</v>
      </c>
      <c r="C356" s="5" t="s">
        <v>1274</v>
      </c>
      <c r="D356" s="5" t="s">
        <v>3857</v>
      </c>
      <c r="E356" s="6"/>
      <c r="F356" s="6"/>
      <c r="G356" s="6"/>
      <c r="H356" s="4">
        <v>2715806</v>
      </c>
      <c r="I356" s="4">
        <f>H356</f>
        <v>2715806</v>
      </c>
      <c r="J356" s="6"/>
      <c r="K356" s="6"/>
      <c r="L356" s="6"/>
      <c r="M356" s="6"/>
      <c r="N356" s="6"/>
      <c r="O356" s="5" t="s">
        <v>1999</v>
      </c>
      <c r="P356" s="6"/>
    </row>
    <row r="357" spans="1:16" ht="60" x14ac:dyDescent="0.15">
      <c r="A357" s="6">
        <v>77</v>
      </c>
      <c r="B357" s="19" t="s">
        <v>1267</v>
      </c>
      <c r="C357" s="5" t="s">
        <v>3925</v>
      </c>
      <c r="D357" s="5" t="s">
        <v>3703</v>
      </c>
      <c r="E357" s="6"/>
      <c r="F357" s="6"/>
      <c r="G357" s="6"/>
      <c r="H357" s="4">
        <v>48525672.479999997</v>
      </c>
      <c r="I357" s="4">
        <f>H357-6917.15</f>
        <v>48518755.329999998</v>
      </c>
      <c r="J357" s="6"/>
      <c r="K357" s="6"/>
      <c r="L357" s="5"/>
      <c r="M357" s="6"/>
      <c r="N357" s="5" t="s">
        <v>6480</v>
      </c>
      <c r="O357" s="5" t="s">
        <v>1999</v>
      </c>
      <c r="P357" s="6"/>
    </row>
    <row r="358" spans="1:16" ht="48" x14ac:dyDescent="0.15">
      <c r="A358" s="6">
        <v>78</v>
      </c>
      <c r="B358" s="19" t="s">
        <v>1268</v>
      </c>
      <c r="C358" s="5" t="s">
        <v>1951</v>
      </c>
      <c r="D358" s="5" t="s">
        <v>3704</v>
      </c>
      <c r="E358" s="6"/>
      <c r="F358" s="6"/>
      <c r="G358" s="5"/>
      <c r="H358" s="4">
        <v>173650</v>
      </c>
      <c r="I358" s="23">
        <f>H358-144.71</f>
        <v>173505.29</v>
      </c>
      <c r="J358" s="6"/>
      <c r="K358" s="6"/>
      <c r="L358" s="5"/>
      <c r="M358" s="6"/>
      <c r="N358" s="6"/>
      <c r="O358" s="5" t="s">
        <v>1999</v>
      </c>
      <c r="P358" s="6"/>
    </row>
    <row r="359" spans="1:16" ht="48" x14ac:dyDescent="0.15">
      <c r="A359" s="6">
        <v>79</v>
      </c>
      <c r="B359" s="19" t="s">
        <v>1269</v>
      </c>
      <c r="C359" s="5" t="s">
        <v>1952</v>
      </c>
      <c r="D359" s="5" t="s">
        <v>3858</v>
      </c>
      <c r="E359" s="6"/>
      <c r="F359" s="6"/>
      <c r="G359" s="5"/>
      <c r="H359" s="4">
        <v>14228</v>
      </c>
      <c r="I359" s="23">
        <v>0</v>
      </c>
      <c r="J359" s="6"/>
      <c r="K359" s="6"/>
      <c r="L359" s="5" t="s">
        <v>2673</v>
      </c>
      <c r="M359" s="6"/>
      <c r="N359" s="5" t="s">
        <v>6768</v>
      </c>
      <c r="O359" s="5" t="s">
        <v>1999</v>
      </c>
      <c r="P359" s="6"/>
    </row>
    <row r="360" spans="1:16" ht="48" x14ac:dyDescent="0.15">
      <c r="A360" s="6">
        <v>80</v>
      </c>
      <c r="B360" s="19" t="s">
        <v>1270</v>
      </c>
      <c r="C360" s="5" t="s">
        <v>1953</v>
      </c>
      <c r="D360" s="5" t="s">
        <v>3703</v>
      </c>
      <c r="E360" s="6"/>
      <c r="F360" s="6"/>
      <c r="G360" s="5"/>
      <c r="H360" s="4">
        <v>8579571</v>
      </c>
      <c r="I360" s="23">
        <v>8570527.9199999999</v>
      </c>
      <c r="J360" s="6"/>
      <c r="K360" s="6"/>
      <c r="L360" s="5"/>
      <c r="M360" s="6"/>
      <c r="N360" s="6"/>
      <c r="O360" s="5" t="s">
        <v>1999</v>
      </c>
      <c r="P360" s="6"/>
    </row>
    <row r="361" spans="1:16" ht="48" x14ac:dyDescent="0.15">
      <c r="A361" s="6">
        <v>81</v>
      </c>
      <c r="B361" s="19" t="s">
        <v>1271</v>
      </c>
      <c r="C361" s="5" t="s">
        <v>1126</v>
      </c>
      <c r="D361" s="5" t="s">
        <v>3703</v>
      </c>
      <c r="E361" s="6" t="s">
        <v>1447</v>
      </c>
      <c r="F361" s="6"/>
      <c r="G361" s="5" t="s">
        <v>728</v>
      </c>
      <c r="H361" s="4">
        <v>14733172.609999999</v>
      </c>
      <c r="I361" s="23">
        <v>14727399.5</v>
      </c>
      <c r="J361" s="6"/>
      <c r="K361" s="5" t="s">
        <v>2381</v>
      </c>
      <c r="L361" s="5" t="s">
        <v>1973</v>
      </c>
      <c r="M361" s="6"/>
      <c r="N361" s="5" t="s">
        <v>1973</v>
      </c>
      <c r="O361" s="5" t="s">
        <v>1999</v>
      </c>
      <c r="P361" s="6"/>
    </row>
    <row r="362" spans="1:16" s="135" customFormat="1" ht="48" x14ac:dyDescent="0.15">
      <c r="A362" s="6">
        <v>82</v>
      </c>
      <c r="B362" s="40" t="s">
        <v>1272</v>
      </c>
      <c r="C362" s="42" t="s">
        <v>1449</v>
      </c>
      <c r="D362" s="42" t="s">
        <v>3703</v>
      </c>
      <c r="E362" s="40" t="s">
        <v>1638</v>
      </c>
      <c r="F362" s="40"/>
      <c r="G362" s="42" t="s">
        <v>8733</v>
      </c>
      <c r="H362" s="134">
        <v>2626058</v>
      </c>
      <c r="I362" s="140">
        <v>1906323.69</v>
      </c>
      <c r="J362" s="40"/>
      <c r="K362" s="42" t="s">
        <v>2382</v>
      </c>
      <c r="L362" s="42" t="s">
        <v>1974</v>
      </c>
      <c r="M362" s="40"/>
      <c r="N362" s="42" t="s">
        <v>3446</v>
      </c>
      <c r="O362" s="42" t="s">
        <v>3445</v>
      </c>
      <c r="P362" s="42" t="s">
        <v>8220</v>
      </c>
    </row>
    <row r="363" spans="1:16" ht="84" x14ac:dyDescent="0.15">
      <c r="A363" s="6">
        <v>83</v>
      </c>
      <c r="B363" s="19" t="s">
        <v>183</v>
      </c>
      <c r="C363" s="5" t="s">
        <v>5212</v>
      </c>
      <c r="D363" s="5" t="s">
        <v>3703</v>
      </c>
      <c r="E363" s="6" t="s">
        <v>1448</v>
      </c>
      <c r="F363" s="6"/>
      <c r="G363" s="5" t="s">
        <v>8732</v>
      </c>
      <c r="H363" s="4">
        <v>8724092.9700000007</v>
      </c>
      <c r="I363" s="23">
        <v>7155389.4900000002</v>
      </c>
      <c r="J363" s="6"/>
      <c r="K363" s="5" t="s">
        <v>2383</v>
      </c>
      <c r="L363" s="5" t="s">
        <v>1973</v>
      </c>
      <c r="M363" s="6"/>
      <c r="N363" s="5" t="s">
        <v>5213</v>
      </c>
      <c r="O363" s="5" t="s">
        <v>5428</v>
      </c>
      <c r="P363" s="5" t="s">
        <v>8217</v>
      </c>
    </row>
    <row r="364" spans="1:16" ht="48" x14ac:dyDescent="0.15">
      <c r="A364" s="6">
        <v>84</v>
      </c>
      <c r="B364" s="19" t="s">
        <v>184</v>
      </c>
      <c r="C364" s="5" t="s">
        <v>863</v>
      </c>
      <c r="D364" s="5" t="s">
        <v>3859</v>
      </c>
      <c r="E364" s="6"/>
      <c r="F364" s="6"/>
      <c r="G364" s="5"/>
      <c r="H364" s="4">
        <v>2161</v>
      </c>
      <c r="I364" s="23">
        <v>0</v>
      </c>
      <c r="J364" s="6"/>
      <c r="K364" s="6"/>
      <c r="L364" s="5" t="s">
        <v>2673</v>
      </c>
      <c r="M364" s="6"/>
      <c r="N364" s="5" t="s">
        <v>2674</v>
      </c>
      <c r="O364" s="5" t="s">
        <v>1999</v>
      </c>
      <c r="P364" s="6"/>
    </row>
    <row r="365" spans="1:16" ht="59.25" customHeight="1" x14ac:dyDescent="0.15">
      <c r="A365" s="6">
        <v>85</v>
      </c>
      <c r="B365" s="19" t="s">
        <v>185</v>
      </c>
      <c r="C365" s="5" t="s">
        <v>1183</v>
      </c>
      <c r="D365" s="5" t="s">
        <v>3860</v>
      </c>
      <c r="E365" s="6"/>
      <c r="F365" s="6"/>
      <c r="G365" s="5"/>
      <c r="H365" s="4">
        <v>1311161</v>
      </c>
      <c r="I365" s="23">
        <f>H365-499489.92</f>
        <v>811671.08000000007</v>
      </c>
      <c r="J365" s="6"/>
      <c r="K365" s="6"/>
      <c r="L365" s="13" t="s">
        <v>3640</v>
      </c>
      <c r="M365" s="6"/>
      <c r="N365" s="5" t="s">
        <v>2674</v>
      </c>
      <c r="O365" s="5" t="s">
        <v>1999</v>
      </c>
      <c r="P365" s="6"/>
    </row>
    <row r="366" spans="1:16" ht="48" x14ac:dyDescent="0.15">
      <c r="A366" s="6">
        <v>86</v>
      </c>
      <c r="B366" s="19" t="s">
        <v>186</v>
      </c>
      <c r="C366" s="5" t="s">
        <v>5427</v>
      </c>
      <c r="D366" s="5" t="s">
        <v>3861</v>
      </c>
      <c r="E366" s="6" t="s">
        <v>2340</v>
      </c>
      <c r="F366" s="6"/>
      <c r="G366" s="5" t="s">
        <v>2341</v>
      </c>
      <c r="H366" s="4">
        <v>197969</v>
      </c>
      <c r="I366" s="23">
        <f>H366</f>
        <v>197969</v>
      </c>
      <c r="J366" s="15">
        <v>2234.52</v>
      </c>
      <c r="K366" s="5" t="s">
        <v>3567</v>
      </c>
      <c r="L366" s="5" t="s">
        <v>2342</v>
      </c>
      <c r="M366" s="6"/>
      <c r="N366" s="5" t="s">
        <v>2675</v>
      </c>
      <c r="O366" s="5" t="s">
        <v>1999</v>
      </c>
      <c r="P366" s="6"/>
    </row>
    <row r="367" spans="1:16" ht="48" x14ac:dyDescent="0.15">
      <c r="A367" s="6">
        <v>87</v>
      </c>
      <c r="B367" s="19" t="s">
        <v>187</v>
      </c>
      <c r="C367" s="5" t="s">
        <v>1661</v>
      </c>
      <c r="D367" s="5" t="s">
        <v>3862</v>
      </c>
      <c r="E367" s="6" t="s">
        <v>1180</v>
      </c>
      <c r="F367" s="6"/>
      <c r="G367" s="5" t="s">
        <v>5115</v>
      </c>
      <c r="H367" s="4">
        <v>337648</v>
      </c>
      <c r="I367" s="23">
        <f>H367</f>
        <v>337648</v>
      </c>
      <c r="J367" s="15">
        <v>2234.52</v>
      </c>
      <c r="K367" s="5" t="s">
        <v>3568</v>
      </c>
      <c r="L367" s="5" t="s">
        <v>2314</v>
      </c>
      <c r="M367" s="6"/>
      <c r="N367" s="5" t="s">
        <v>2675</v>
      </c>
      <c r="O367" s="5" t="s">
        <v>1999</v>
      </c>
      <c r="P367" s="6"/>
    </row>
    <row r="368" spans="1:16" ht="60" x14ac:dyDescent="0.15">
      <c r="A368" s="6">
        <v>88</v>
      </c>
      <c r="B368" s="19" t="s">
        <v>188</v>
      </c>
      <c r="C368" s="6" t="s">
        <v>2315</v>
      </c>
      <c r="D368" s="5" t="s">
        <v>3863</v>
      </c>
      <c r="E368" s="5" t="s">
        <v>1221</v>
      </c>
      <c r="F368" s="5"/>
      <c r="G368" s="5" t="s">
        <v>1222</v>
      </c>
      <c r="H368" s="4">
        <v>144936</v>
      </c>
      <c r="I368" s="4">
        <f>H368</f>
        <v>144936</v>
      </c>
      <c r="J368" s="15">
        <v>267019.2</v>
      </c>
      <c r="K368" s="5" t="s">
        <v>2676</v>
      </c>
      <c r="L368" s="5" t="s">
        <v>2316</v>
      </c>
      <c r="M368" s="6"/>
      <c r="N368" s="5" t="s">
        <v>2675</v>
      </c>
      <c r="O368" s="5" t="s">
        <v>1999</v>
      </c>
      <c r="P368" s="6"/>
    </row>
    <row r="369" spans="1:16" ht="48" x14ac:dyDescent="0.15">
      <c r="A369" s="6">
        <v>89</v>
      </c>
      <c r="B369" s="19" t="s">
        <v>189</v>
      </c>
      <c r="C369" s="5" t="s">
        <v>1232</v>
      </c>
      <c r="D369" s="5" t="s">
        <v>3864</v>
      </c>
      <c r="E369" s="6"/>
      <c r="F369" s="6"/>
      <c r="G369" s="6"/>
      <c r="H369" s="4">
        <v>5040</v>
      </c>
      <c r="I369" s="23">
        <v>0</v>
      </c>
      <c r="J369" s="15"/>
      <c r="K369" s="6"/>
      <c r="L369" s="5" t="s">
        <v>2674</v>
      </c>
      <c r="M369" s="6"/>
      <c r="N369" s="5" t="s">
        <v>2674</v>
      </c>
      <c r="O369" s="5" t="s">
        <v>1999</v>
      </c>
      <c r="P369" s="6"/>
    </row>
    <row r="370" spans="1:16" ht="61.5" customHeight="1" x14ac:dyDescent="0.15">
      <c r="A370" s="6">
        <v>90</v>
      </c>
      <c r="B370" s="19" t="s">
        <v>899</v>
      </c>
      <c r="C370" s="5" t="s">
        <v>5834</v>
      </c>
      <c r="D370" s="5" t="s">
        <v>5835</v>
      </c>
      <c r="E370" s="6"/>
      <c r="F370" s="6"/>
      <c r="G370" s="73" t="s">
        <v>5837</v>
      </c>
      <c r="H370" s="4">
        <v>11546684.99</v>
      </c>
      <c r="I370" s="23">
        <v>8859921.4700000007</v>
      </c>
      <c r="J370" s="6"/>
      <c r="K370" s="6"/>
      <c r="L370" s="5" t="s">
        <v>5841</v>
      </c>
      <c r="M370" s="6"/>
      <c r="N370" s="5" t="s">
        <v>2450</v>
      </c>
      <c r="O370" s="5" t="s">
        <v>2713</v>
      </c>
      <c r="P370" s="6"/>
    </row>
    <row r="371" spans="1:16" ht="48" x14ac:dyDescent="0.15">
      <c r="A371" s="6">
        <v>91</v>
      </c>
      <c r="B371" s="19" t="s">
        <v>1776</v>
      </c>
      <c r="C371" s="5" t="s">
        <v>252</v>
      </c>
      <c r="D371" s="5" t="s">
        <v>3865</v>
      </c>
      <c r="E371" s="6" t="s">
        <v>1972</v>
      </c>
      <c r="F371" s="6"/>
      <c r="G371" s="5" t="s">
        <v>8146</v>
      </c>
      <c r="H371" s="4">
        <v>5746.4</v>
      </c>
      <c r="I371" s="23">
        <v>5487.8</v>
      </c>
      <c r="J371" s="6">
        <v>638.28</v>
      </c>
      <c r="K371" s="5" t="s">
        <v>2677</v>
      </c>
      <c r="L371" s="5" t="s">
        <v>1970</v>
      </c>
      <c r="M371" s="6"/>
      <c r="N371" s="5" t="s">
        <v>2680</v>
      </c>
      <c r="O371" s="5" t="s">
        <v>1999</v>
      </c>
      <c r="P371" s="6"/>
    </row>
    <row r="372" spans="1:16" ht="48" x14ac:dyDescent="0.15">
      <c r="A372" s="6">
        <v>92</v>
      </c>
      <c r="B372" s="19" t="s">
        <v>1777</v>
      </c>
      <c r="C372" s="5" t="s">
        <v>252</v>
      </c>
      <c r="D372" s="5" t="s">
        <v>3865</v>
      </c>
      <c r="E372" s="6" t="s">
        <v>1971</v>
      </c>
      <c r="F372" s="6"/>
      <c r="G372" s="5" t="s">
        <v>8147</v>
      </c>
      <c r="H372" s="4">
        <v>1253.5999999999999</v>
      </c>
      <c r="I372" s="23">
        <v>1197.2</v>
      </c>
      <c r="J372" s="6">
        <v>638.28</v>
      </c>
      <c r="K372" s="5" t="s">
        <v>2678</v>
      </c>
      <c r="L372" s="5" t="s">
        <v>1970</v>
      </c>
      <c r="M372" s="6"/>
      <c r="N372" s="5" t="s">
        <v>2680</v>
      </c>
      <c r="O372" s="5" t="s">
        <v>1999</v>
      </c>
      <c r="P372" s="6"/>
    </row>
    <row r="373" spans="1:16" ht="108" x14ac:dyDescent="0.15">
      <c r="A373" s="6">
        <v>93</v>
      </c>
      <c r="B373" s="19" t="s">
        <v>1977</v>
      </c>
      <c r="C373" s="5" t="s">
        <v>1975</v>
      </c>
      <c r="D373" s="5" t="s">
        <v>3866</v>
      </c>
      <c r="E373" s="6" t="s">
        <v>1976</v>
      </c>
      <c r="F373" s="6"/>
      <c r="G373" s="5" t="s">
        <v>3451</v>
      </c>
      <c r="H373" s="15">
        <v>383000.52</v>
      </c>
      <c r="I373" s="16">
        <f>H373</f>
        <v>383000.52</v>
      </c>
      <c r="J373" s="6"/>
      <c r="K373" s="5" t="s">
        <v>2679</v>
      </c>
      <c r="L373" s="5" t="s">
        <v>2681</v>
      </c>
      <c r="M373" s="6"/>
      <c r="N373" s="5" t="s">
        <v>3410</v>
      </c>
      <c r="O373" s="5" t="s">
        <v>1999</v>
      </c>
      <c r="P373" s="5" t="s">
        <v>1598</v>
      </c>
    </row>
    <row r="374" spans="1:16" ht="50.25" customHeight="1" x14ac:dyDescent="0.15">
      <c r="A374" s="6">
        <v>94</v>
      </c>
      <c r="B374" s="19" t="s">
        <v>2005</v>
      </c>
      <c r="C374" s="42" t="s">
        <v>7513</v>
      </c>
      <c r="D374" s="13" t="s">
        <v>3867</v>
      </c>
      <c r="E374" s="6"/>
      <c r="F374" s="6"/>
      <c r="G374" s="5" t="s">
        <v>2006</v>
      </c>
      <c r="H374" s="39">
        <v>3273000</v>
      </c>
      <c r="I374" s="39">
        <v>2467338.56</v>
      </c>
      <c r="J374" s="6"/>
      <c r="K374" s="5"/>
      <c r="L374" s="5" t="s">
        <v>2496</v>
      </c>
      <c r="M374" s="6"/>
      <c r="N374" s="5" t="s">
        <v>3411</v>
      </c>
      <c r="O374" s="13" t="s">
        <v>578</v>
      </c>
      <c r="P374" s="5"/>
    </row>
    <row r="375" spans="1:16" ht="60" x14ac:dyDescent="0.15">
      <c r="A375" s="6">
        <v>95</v>
      </c>
      <c r="B375" s="19" t="s">
        <v>3447</v>
      </c>
      <c r="C375" s="5" t="s">
        <v>3448</v>
      </c>
      <c r="D375" s="13" t="s">
        <v>3705</v>
      </c>
      <c r="E375" s="6" t="s">
        <v>3450</v>
      </c>
      <c r="F375" s="6"/>
      <c r="G375" s="5" t="s">
        <v>3452</v>
      </c>
      <c r="H375" s="39">
        <v>156137.17000000001</v>
      </c>
      <c r="I375" s="39">
        <v>156137.17000000001</v>
      </c>
      <c r="J375" s="6"/>
      <c r="K375" s="5" t="s">
        <v>3453</v>
      </c>
      <c r="L375" s="5" t="s">
        <v>7514</v>
      </c>
      <c r="M375" s="6"/>
      <c r="N375" s="5" t="s">
        <v>3525</v>
      </c>
      <c r="O375" s="5" t="s">
        <v>1999</v>
      </c>
      <c r="P375" s="5"/>
    </row>
    <row r="376" spans="1:16" ht="60" x14ac:dyDescent="0.15">
      <c r="A376" s="6">
        <v>96</v>
      </c>
      <c r="B376" s="19" t="s">
        <v>3454</v>
      </c>
      <c r="C376" s="5" t="s">
        <v>3456</v>
      </c>
      <c r="D376" s="13" t="s">
        <v>3705</v>
      </c>
      <c r="E376" s="6" t="s">
        <v>3455</v>
      </c>
      <c r="F376" s="6"/>
      <c r="G376" s="5" t="s">
        <v>3457</v>
      </c>
      <c r="H376" s="39">
        <v>2383601.2799999998</v>
      </c>
      <c r="I376" s="39">
        <v>2383601.2799999998</v>
      </c>
      <c r="J376" s="6"/>
      <c r="K376" s="5" t="s">
        <v>3458</v>
      </c>
      <c r="L376" s="5" t="s">
        <v>3635</v>
      </c>
      <c r="M376" s="5"/>
      <c r="N376" s="5" t="s">
        <v>3525</v>
      </c>
      <c r="O376" s="5" t="s">
        <v>1999</v>
      </c>
      <c r="P376" s="5"/>
    </row>
    <row r="377" spans="1:16" ht="60" x14ac:dyDescent="0.15">
      <c r="A377" s="6">
        <v>97</v>
      </c>
      <c r="B377" s="19" t="s">
        <v>3459</v>
      </c>
      <c r="C377" s="5" t="s">
        <v>3460</v>
      </c>
      <c r="D377" s="13" t="s">
        <v>3705</v>
      </c>
      <c r="E377" s="6" t="s">
        <v>3462</v>
      </c>
      <c r="F377" s="6"/>
      <c r="G377" s="5" t="s">
        <v>3461</v>
      </c>
      <c r="H377" s="39">
        <v>216827.33</v>
      </c>
      <c r="I377" s="39">
        <v>216827.33</v>
      </c>
      <c r="J377" s="6"/>
      <c r="K377" s="5" t="s">
        <v>3463</v>
      </c>
      <c r="L377" s="5" t="s">
        <v>3635</v>
      </c>
      <c r="M377" s="5"/>
      <c r="N377" s="5" t="s">
        <v>3525</v>
      </c>
      <c r="O377" s="5" t="s">
        <v>1999</v>
      </c>
      <c r="P377" s="5"/>
    </row>
    <row r="378" spans="1:16" ht="60" x14ac:dyDescent="0.15">
      <c r="A378" s="6">
        <v>98</v>
      </c>
      <c r="B378" s="19" t="s">
        <v>3464</v>
      </c>
      <c r="C378" s="5" t="s">
        <v>3465</v>
      </c>
      <c r="D378" s="13" t="s">
        <v>3705</v>
      </c>
      <c r="E378" s="6" t="s">
        <v>3466</v>
      </c>
      <c r="F378" s="6"/>
      <c r="G378" s="5" t="s">
        <v>3467</v>
      </c>
      <c r="H378" s="39">
        <v>892577.61</v>
      </c>
      <c r="I378" s="39">
        <v>892577.61</v>
      </c>
      <c r="J378" s="6"/>
      <c r="K378" s="5" t="s">
        <v>3468</v>
      </c>
      <c r="L378" s="5" t="s">
        <v>3635</v>
      </c>
      <c r="M378" s="5"/>
      <c r="N378" s="5" t="s">
        <v>3525</v>
      </c>
      <c r="O378" s="5" t="s">
        <v>1999</v>
      </c>
      <c r="P378" s="5"/>
    </row>
    <row r="379" spans="1:16" ht="60" x14ac:dyDescent="0.15">
      <c r="A379" s="6">
        <v>99</v>
      </c>
      <c r="B379" s="19" t="s">
        <v>3469</v>
      </c>
      <c r="C379" s="5" t="s">
        <v>3470</v>
      </c>
      <c r="D379" s="13" t="s">
        <v>3705</v>
      </c>
      <c r="E379" s="6" t="s">
        <v>3471</v>
      </c>
      <c r="F379" s="6"/>
      <c r="G379" s="5" t="s">
        <v>3472</v>
      </c>
      <c r="H379" s="39">
        <v>1211921.6299999999</v>
      </c>
      <c r="I379" s="39">
        <v>1211921.6200000001</v>
      </c>
      <c r="J379" s="6"/>
      <c r="K379" s="5" t="s">
        <v>3473</v>
      </c>
      <c r="L379" s="5" t="s">
        <v>3635</v>
      </c>
      <c r="M379" s="5"/>
      <c r="N379" s="5" t="s">
        <v>3525</v>
      </c>
      <c r="O379" s="5" t="s">
        <v>1999</v>
      </c>
      <c r="P379" s="5"/>
    </row>
    <row r="380" spans="1:16" ht="60" x14ac:dyDescent="0.15">
      <c r="A380" s="6">
        <v>100</v>
      </c>
      <c r="B380" s="19" t="s">
        <v>3485</v>
      </c>
      <c r="C380" s="5" t="s">
        <v>1282</v>
      </c>
      <c r="D380" s="13" t="s">
        <v>3705</v>
      </c>
      <c r="E380" s="6" t="s">
        <v>3486</v>
      </c>
      <c r="F380" s="6"/>
      <c r="G380" s="5" t="s">
        <v>3487</v>
      </c>
      <c r="H380" s="39">
        <v>9648321.5099999998</v>
      </c>
      <c r="I380" s="39">
        <v>9648321.5099999998</v>
      </c>
      <c r="J380" s="6"/>
      <c r="K380" s="5" t="s">
        <v>3540</v>
      </c>
      <c r="L380" s="5" t="s">
        <v>3636</v>
      </c>
      <c r="M380" s="6"/>
      <c r="N380" s="5" t="s">
        <v>3488</v>
      </c>
      <c r="O380" s="5" t="s">
        <v>1999</v>
      </c>
      <c r="P380" s="5"/>
    </row>
    <row r="381" spans="1:16" ht="54.5" customHeight="1" x14ac:dyDescent="0.15">
      <c r="A381" s="6">
        <v>101</v>
      </c>
      <c r="B381" s="19" t="s">
        <v>3625</v>
      </c>
      <c r="C381" s="13" t="s">
        <v>995</v>
      </c>
      <c r="D381" s="13" t="s">
        <v>3772</v>
      </c>
      <c r="E381" s="13" t="s">
        <v>5164</v>
      </c>
      <c r="F381" s="13"/>
      <c r="G381" s="21" t="s">
        <v>8185</v>
      </c>
      <c r="H381" s="21">
        <v>169615.93</v>
      </c>
      <c r="I381" s="21">
        <v>0</v>
      </c>
      <c r="J381" s="6"/>
      <c r="K381" s="13" t="s">
        <v>5165</v>
      </c>
      <c r="L381" s="5" t="s">
        <v>4111</v>
      </c>
      <c r="M381" s="6"/>
      <c r="N381" s="5" t="s">
        <v>4317</v>
      </c>
      <c r="O381" s="5" t="s">
        <v>2205</v>
      </c>
      <c r="P381" s="13" t="s">
        <v>8417</v>
      </c>
    </row>
    <row r="382" spans="1:16" ht="66" customHeight="1" x14ac:dyDescent="0.15">
      <c r="A382" s="6">
        <v>102</v>
      </c>
      <c r="B382" s="19" t="s">
        <v>3626</v>
      </c>
      <c r="C382" s="13" t="s">
        <v>3627</v>
      </c>
      <c r="D382" s="13" t="s">
        <v>3772</v>
      </c>
      <c r="E382" s="13" t="s">
        <v>3995</v>
      </c>
      <c r="F382" s="13"/>
      <c r="G382" s="21" t="s">
        <v>8724</v>
      </c>
      <c r="H382" s="21">
        <v>92473</v>
      </c>
      <c r="I382" s="21">
        <v>15578.59</v>
      </c>
      <c r="J382" s="6"/>
      <c r="K382" s="5" t="s">
        <v>3996</v>
      </c>
      <c r="L382" s="5" t="s">
        <v>4111</v>
      </c>
      <c r="M382" s="6"/>
      <c r="N382" s="5" t="s">
        <v>4317</v>
      </c>
      <c r="O382" s="5" t="s">
        <v>2205</v>
      </c>
      <c r="P382" s="5" t="s">
        <v>8426</v>
      </c>
    </row>
    <row r="383" spans="1:16" ht="55.5" customHeight="1" x14ac:dyDescent="0.15">
      <c r="A383" s="6">
        <v>103</v>
      </c>
      <c r="B383" s="19" t="s">
        <v>3628</v>
      </c>
      <c r="C383" s="13" t="s">
        <v>3629</v>
      </c>
      <c r="D383" s="13" t="s">
        <v>3689</v>
      </c>
      <c r="E383" s="13" t="s">
        <v>4112</v>
      </c>
      <c r="F383" s="13"/>
      <c r="G383" s="21" t="s">
        <v>8183</v>
      </c>
      <c r="H383" s="21">
        <v>3746545</v>
      </c>
      <c r="I383" s="21">
        <v>0</v>
      </c>
      <c r="J383" s="6"/>
      <c r="K383" s="5" t="s">
        <v>4113</v>
      </c>
      <c r="L383" s="5" t="s">
        <v>4111</v>
      </c>
      <c r="M383" s="6"/>
      <c r="N383" s="5" t="s">
        <v>4317</v>
      </c>
      <c r="O383" s="5" t="s">
        <v>2205</v>
      </c>
      <c r="P383" s="5" t="s">
        <v>8425</v>
      </c>
    </row>
    <row r="384" spans="1:16" ht="48" customHeight="1" x14ac:dyDescent="0.15">
      <c r="A384" s="6">
        <v>104</v>
      </c>
      <c r="B384" s="19" t="s">
        <v>3630</v>
      </c>
      <c r="C384" s="13" t="s">
        <v>995</v>
      </c>
      <c r="D384" s="13" t="s">
        <v>447</v>
      </c>
      <c r="E384" s="13" t="s">
        <v>4116</v>
      </c>
      <c r="F384" s="13"/>
      <c r="G384" s="21" t="s">
        <v>8186</v>
      </c>
      <c r="H384" s="21">
        <v>299682</v>
      </c>
      <c r="I384" s="21">
        <v>0</v>
      </c>
      <c r="J384" s="6"/>
      <c r="K384" s="5" t="s">
        <v>5159</v>
      </c>
      <c r="L384" s="5" t="s">
        <v>4110</v>
      </c>
      <c r="M384" s="5"/>
      <c r="N384" s="5" t="s">
        <v>4317</v>
      </c>
      <c r="O384" s="5" t="s">
        <v>2205</v>
      </c>
      <c r="P384" s="13" t="s">
        <v>8418</v>
      </c>
    </row>
    <row r="385" spans="1:16" ht="60" x14ac:dyDescent="0.15">
      <c r="A385" s="6">
        <v>105</v>
      </c>
      <c r="B385" s="19" t="s">
        <v>3631</v>
      </c>
      <c r="C385" s="13" t="s">
        <v>3999</v>
      </c>
      <c r="D385" s="13" t="s">
        <v>3688</v>
      </c>
      <c r="E385" s="13" t="s">
        <v>3997</v>
      </c>
      <c r="F385" s="13"/>
      <c r="G385" s="21" t="s">
        <v>4000</v>
      </c>
      <c r="H385" s="21">
        <v>658561.34</v>
      </c>
      <c r="I385" s="21">
        <v>338375.19</v>
      </c>
      <c r="J385" s="6"/>
      <c r="K385" s="5" t="s">
        <v>3998</v>
      </c>
      <c r="L385" s="5" t="s">
        <v>4109</v>
      </c>
      <c r="M385" s="6"/>
      <c r="N385" s="5" t="s">
        <v>4317</v>
      </c>
      <c r="O385" s="5" t="s">
        <v>2205</v>
      </c>
      <c r="P385" s="5" t="s">
        <v>8419</v>
      </c>
    </row>
    <row r="386" spans="1:16" ht="66.5" customHeight="1" x14ac:dyDescent="0.15">
      <c r="A386" s="6">
        <v>106</v>
      </c>
      <c r="B386" s="19" t="s">
        <v>3632</v>
      </c>
      <c r="C386" s="13" t="s">
        <v>3627</v>
      </c>
      <c r="D386" s="13" t="s">
        <v>3688</v>
      </c>
      <c r="E386" s="13" t="s">
        <v>4114</v>
      </c>
      <c r="F386" s="13"/>
      <c r="G386" s="21" t="s">
        <v>8184</v>
      </c>
      <c r="H386" s="21">
        <v>165100</v>
      </c>
      <c r="I386" s="21">
        <v>39662.68</v>
      </c>
      <c r="J386" s="6"/>
      <c r="K386" s="5" t="s">
        <v>4115</v>
      </c>
      <c r="L386" s="5" t="s">
        <v>4109</v>
      </c>
      <c r="M386" s="6"/>
      <c r="N386" s="5" t="s">
        <v>4317</v>
      </c>
      <c r="O386" s="5" t="s">
        <v>2205</v>
      </c>
      <c r="P386" s="6"/>
    </row>
    <row r="387" spans="1:16" ht="63" customHeight="1" x14ac:dyDescent="0.15">
      <c r="A387" s="6">
        <v>107</v>
      </c>
      <c r="B387" s="6" t="s">
        <v>4145</v>
      </c>
      <c r="C387" s="6" t="s">
        <v>4146</v>
      </c>
      <c r="D387" s="5" t="s">
        <v>3706</v>
      </c>
      <c r="E387" s="6"/>
      <c r="F387" s="6"/>
      <c r="G387" s="6" t="s">
        <v>4147</v>
      </c>
      <c r="H387" s="15">
        <v>270711</v>
      </c>
      <c r="I387" s="15">
        <v>242135.76</v>
      </c>
      <c r="J387" s="15"/>
      <c r="K387" s="5"/>
      <c r="L387" s="5" t="s">
        <v>4148</v>
      </c>
      <c r="M387" s="6"/>
      <c r="N387" s="5" t="s">
        <v>4148</v>
      </c>
      <c r="O387" s="5" t="s">
        <v>441</v>
      </c>
      <c r="P387" s="5"/>
    </row>
    <row r="388" spans="1:16" ht="84" x14ac:dyDescent="0.15">
      <c r="A388" s="6">
        <v>108</v>
      </c>
      <c r="B388" s="17" t="s">
        <v>4207</v>
      </c>
      <c r="C388" s="5" t="s">
        <v>4208</v>
      </c>
      <c r="D388" s="5" t="s">
        <v>4871</v>
      </c>
      <c r="E388" s="6" t="s">
        <v>5161</v>
      </c>
      <c r="F388" s="6">
        <v>92</v>
      </c>
      <c r="G388" s="5" t="s">
        <v>8734</v>
      </c>
      <c r="H388" s="4">
        <v>11231667.68</v>
      </c>
      <c r="I388" s="4">
        <v>9460077.8900000006</v>
      </c>
      <c r="J388" s="15">
        <v>704282.08</v>
      </c>
      <c r="K388" s="5" t="s">
        <v>5167</v>
      </c>
      <c r="L388" s="5" t="s">
        <v>5162</v>
      </c>
      <c r="M388" s="6"/>
      <c r="N388" s="5" t="s">
        <v>5163</v>
      </c>
      <c r="O388" s="5" t="s">
        <v>2205</v>
      </c>
      <c r="P388" s="5" t="s">
        <v>8167</v>
      </c>
    </row>
    <row r="389" spans="1:16" ht="48" x14ac:dyDescent="0.15">
      <c r="A389" s="6">
        <v>109</v>
      </c>
      <c r="B389" s="17" t="s">
        <v>4869</v>
      </c>
      <c r="C389" s="5" t="s">
        <v>4870</v>
      </c>
      <c r="D389" s="5" t="s">
        <v>4872</v>
      </c>
      <c r="E389" s="6" t="s">
        <v>4873</v>
      </c>
      <c r="F389" s="6">
        <v>3.6</v>
      </c>
      <c r="G389" s="5" t="s">
        <v>8738</v>
      </c>
      <c r="H389" s="4">
        <v>166198.94</v>
      </c>
      <c r="I389" s="4">
        <v>0</v>
      </c>
      <c r="J389" s="15"/>
      <c r="K389" s="5" t="s">
        <v>4881</v>
      </c>
      <c r="L389" s="5" t="s">
        <v>4874</v>
      </c>
      <c r="M389" s="6"/>
      <c r="N389" s="5" t="s">
        <v>5209</v>
      </c>
      <c r="O389" s="5" t="s">
        <v>2205</v>
      </c>
      <c r="P389" s="5" t="s">
        <v>8172</v>
      </c>
    </row>
    <row r="390" spans="1:16" ht="48" x14ac:dyDescent="0.15">
      <c r="A390" s="6">
        <v>110</v>
      </c>
      <c r="B390" s="17" t="s">
        <v>4875</v>
      </c>
      <c r="C390" s="5" t="s">
        <v>448</v>
      </c>
      <c r="D390" s="5" t="s">
        <v>4872</v>
      </c>
      <c r="E390" s="6" t="s">
        <v>4876</v>
      </c>
      <c r="F390" s="6"/>
      <c r="G390" s="5" t="s">
        <v>8737</v>
      </c>
      <c r="H390" s="4">
        <v>44539</v>
      </c>
      <c r="I390" s="4">
        <v>0</v>
      </c>
      <c r="J390" s="15"/>
      <c r="K390" s="5" t="s">
        <v>4882</v>
      </c>
      <c r="L390" s="5" t="s">
        <v>4877</v>
      </c>
      <c r="M390" s="6"/>
      <c r="N390" s="5" t="s">
        <v>5209</v>
      </c>
      <c r="O390" s="5" t="s">
        <v>2205</v>
      </c>
      <c r="P390" s="5" t="s">
        <v>8174</v>
      </c>
    </row>
    <row r="391" spans="1:16" ht="60" x14ac:dyDescent="0.15">
      <c r="A391" s="6">
        <v>111</v>
      </c>
      <c r="B391" s="17" t="s">
        <v>4878</v>
      </c>
      <c r="C391" s="5" t="s">
        <v>4879</v>
      </c>
      <c r="D391" s="5" t="s">
        <v>4872</v>
      </c>
      <c r="E391" s="6" t="s">
        <v>4883</v>
      </c>
      <c r="F391" s="6"/>
      <c r="G391" s="5" t="s">
        <v>8739</v>
      </c>
      <c r="H391" s="4">
        <v>1665590</v>
      </c>
      <c r="I391" s="4">
        <v>0</v>
      </c>
      <c r="J391" s="15"/>
      <c r="K391" s="5" t="s">
        <v>4952</v>
      </c>
      <c r="L391" s="5" t="s">
        <v>4880</v>
      </c>
      <c r="M391" s="6"/>
      <c r="N391" s="5" t="s">
        <v>5209</v>
      </c>
      <c r="O391" s="5" t="s">
        <v>2205</v>
      </c>
      <c r="P391" s="5" t="s">
        <v>8170</v>
      </c>
    </row>
    <row r="392" spans="1:16" ht="60" x14ac:dyDescent="0.15">
      <c r="A392" s="6">
        <v>112</v>
      </c>
      <c r="B392" s="17" t="s">
        <v>4991</v>
      </c>
      <c r="C392" s="5" t="s">
        <v>4992</v>
      </c>
      <c r="D392" s="5" t="s">
        <v>4993</v>
      </c>
      <c r="E392" s="6" t="s">
        <v>4994</v>
      </c>
      <c r="F392" s="6"/>
      <c r="G392" s="5" t="s">
        <v>4995</v>
      </c>
      <c r="H392" s="4">
        <v>107706</v>
      </c>
      <c r="I392" s="4">
        <v>0</v>
      </c>
      <c r="J392" s="4">
        <v>107706</v>
      </c>
      <c r="K392" s="133" t="s">
        <v>8165</v>
      </c>
      <c r="L392" s="5" t="s">
        <v>4996</v>
      </c>
      <c r="M392" s="6"/>
      <c r="N392" s="5" t="s">
        <v>4996</v>
      </c>
      <c r="O392" s="5" t="s">
        <v>4997</v>
      </c>
      <c r="P392" s="133" t="s">
        <v>8166</v>
      </c>
    </row>
    <row r="393" spans="1:16" ht="60" x14ac:dyDescent="0.15">
      <c r="A393" s="6">
        <v>113</v>
      </c>
      <c r="B393" s="17" t="s">
        <v>5035</v>
      </c>
      <c r="C393" s="5" t="s">
        <v>5036</v>
      </c>
      <c r="D393" s="5" t="s">
        <v>5037</v>
      </c>
      <c r="E393" s="6" t="s">
        <v>5038</v>
      </c>
      <c r="F393" s="6">
        <v>65</v>
      </c>
      <c r="G393" s="5" t="s">
        <v>8736</v>
      </c>
      <c r="H393" s="4">
        <v>52424</v>
      </c>
      <c r="I393" s="4">
        <v>0</v>
      </c>
      <c r="J393" s="15"/>
      <c r="K393" s="5" t="s">
        <v>8124</v>
      </c>
      <c r="L393" s="5" t="s">
        <v>5039</v>
      </c>
      <c r="M393" s="6"/>
      <c r="N393" s="5" t="s">
        <v>5214</v>
      </c>
      <c r="O393" s="5" t="s">
        <v>2205</v>
      </c>
      <c r="P393" s="5" t="s">
        <v>8175</v>
      </c>
    </row>
    <row r="394" spans="1:16" ht="60" x14ac:dyDescent="0.15">
      <c r="A394" s="6">
        <v>114</v>
      </c>
      <c r="B394" s="17" t="s">
        <v>5151</v>
      </c>
      <c r="C394" s="5" t="s">
        <v>5838</v>
      </c>
      <c r="D394" s="5" t="s">
        <v>5839</v>
      </c>
      <c r="E394" s="6"/>
      <c r="F394" s="6"/>
      <c r="G394" s="73" t="s">
        <v>5840</v>
      </c>
      <c r="H394" s="4">
        <v>21897901.32</v>
      </c>
      <c r="I394" s="4">
        <v>21021985.27</v>
      </c>
      <c r="J394" s="15"/>
      <c r="K394" s="5"/>
      <c r="L394" s="5" t="s">
        <v>5842</v>
      </c>
      <c r="M394" s="6"/>
      <c r="N394" s="5" t="s">
        <v>5238</v>
      </c>
      <c r="O394" s="5" t="s">
        <v>1999</v>
      </c>
      <c r="P394" s="6"/>
    </row>
    <row r="395" spans="1:16" ht="72" x14ac:dyDescent="0.15">
      <c r="A395" s="6">
        <v>115</v>
      </c>
      <c r="B395" s="17" t="s">
        <v>5152</v>
      </c>
      <c r="C395" s="5" t="s">
        <v>5845</v>
      </c>
      <c r="D395" s="5" t="s">
        <v>5846</v>
      </c>
      <c r="E395" s="6"/>
      <c r="F395" s="6"/>
      <c r="G395" s="73" t="s">
        <v>5847</v>
      </c>
      <c r="H395" s="4">
        <v>38823940.859999999</v>
      </c>
      <c r="I395" s="4">
        <v>37270983.530000001</v>
      </c>
      <c r="J395" s="15"/>
      <c r="K395" s="5"/>
      <c r="L395" s="5" t="s">
        <v>5843</v>
      </c>
      <c r="M395" s="6"/>
      <c r="N395" s="5" t="s">
        <v>5237</v>
      </c>
      <c r="O395" s="5" t="s">
        <v>1999</v>
      </c>
      <c r="P395" s="6"/>
    </row>
    <row r="396" spans="1:16" ht="60" x14ac:dyDescent="0.15">
      <c r="A396" s="6">
        <v>116</v>
      </c>
      <c r="B396" s="17" t="s">
        <v>5153</v>
      </c>
      <c r="C396" s="5" t="s">
        <v>5849</v>
      </c>
      <c r="D396" s="5" t="s">
        <v>5850</v>
      </c>
      <c r="E396" s="6"/>
      <c r="F396" s="6"/>
      <c r="G396" s="73" t="s">
        <v>5848</v>
      </c>
      <c r="H396" s="4">
        <v>6324270.0499999998</v>
      </c>
      <c r="I396" s="4">
        <v>6071299.25</v>
      </c>
      <c r="J396" s="15"/>
      <c r="K396" s="5"/>
      <c r="L396" s="5" t="s">
        <v>5844</v>
      </c>
      <c r="M396" s="6"/>
      <c r="N396" s="5" t="s">
        <v>5239</v>
      </c>
      <c r="O396" s="5" t="s">
        <v>1999</v>
      </c>
      <c r="P396" s="6"/>
    </row>
    <row r="397" spans="1:16" ht="57" customHeight="1" x14ac:dyDescent="0.15">
      <c r="A397" s="6">
        <v>117</v>
      </c>
      <c r="B397" s="17" t="s">
        <v>5154</v>
      </c>
      <c r="C397" s="5" t="s">
        <v>5544</v>
      </c>
      <c r="D397" s="5" t="s">
        <v>5541</v>
      </c>
      <c r="E397" s="6" t="s">
        <v>5542</v>
      </c>
      <c r="F397" s="6"/>
      <c r="G397" s="5" t="s">
        <v>5543</v>
      </c>
      <c r="H397" s="4">
        <v>331455.21999999997</v>
      </c>
      <c r="I397" s="4">
        <v>324826.12</v>
      </c>
      <c r="J397" s="15"/>
      <c r="K397" s="5"/>
      <c r="L397" s="5" t="s">
        <v>5267</v>
      </c>
      <c r="M397" s="6"/>
      <c r="N397" s="5" t="s">
        <v>5228</v>
      </c>
      <c r="O397" s="5" t="s">
        <v>1999</v>
      </c>
      <c r="P397" s="6"/>
    </row>
    <row r="398" spans="1:16" ht="69" customHeight="1" x14ac:dyDescent="0.15">
      <c r="A398" s="6">
        <v>118</v>
      </c>
      <c r="B398" s="17" t="s">
        <v>5155</v>
      </c>
      <c r="C398" s="5" t="s">
        <v>5545</v>
      </c>
      <c r="D398" s="5" t="s">
        <v>5157</v>
      </c>
      <c r="E398" s="6"/>
      <c r="F398" s="6"/>
      <c r="G398" s="5" t="s">
        <v>5229</v>
      </c>
      <c r="H398" s="4">
        <v>1491918.76</v>
      </c>
      <c r="I398" s="4">
        <v>1462080.38</v>
      </c>
      <c r="J398" s="15"/>
      <c r="K398" s="5"/>
      <c r="L398" s="5" t="s">
        <v>5268</v>
      </c>
      <c r="M398" s="6"/>
      <c r="N398" s="5" t="s">
        <v>5230</v>
      </c>
      <c r="O398" s="5" t="s">
        <v>1999</v>
      </c>
      <c r="P398" s="6"/>
    </row>
    <row r="399" spans="1:16" ht="70.75" customHeight="1" x14ac:dyDescent="0.15">
      <c r="A399" s="6">
        <v>119</v>
      </c>
      <c r="B399" s="17" t="s">
        <v>5158</v>
      </c>
      <c r="C399" s="5" t="s">
        <v>5546</v>
      </c>
      <c r="D399" s="5" t="s">
        <v>5539</v>
      </c>
      <c r="E399" s="6" t="s">
        <v>5540</v>
      </c>
      <c r="F399" s="6"/>
      <c r="G399" s="5" t="s">
        <v>5817</v>
      </c>
      <c r="H399" s="4">
        <v>3117038.78</v>
      </c>
      <c r="I399" s="4">
        <v>3054698</v>
      </c>
      <c r="J399" s="15"/>
      <c r="K399" s="5" t="s">
        <v>5818</v>
      </c>
      <c r="L399" s="5" t="s">
        <v>5269</v>
      </c>
      <c r="M399" s="6"/>
      <c r="N399" s="5" t="s">
        <v>5231</v>
      </c>
      <c r="O399" s="5" t="s">
        <v>1999</v>
      </c>
      <c r="P399" s="6"/>
    </row>
    <row r="400" spans="1:16" ht="60" x14ac:dyDescent="0.15">
      <c r="A400" s="6">
        <v>120</v>
      </c>
      <c r="B400" s="17" t="s">
        <v>5215</v>
      </c>
      <c r="C400" s="5" t="s">
        <v>5216</v>
      </c>
      <c r="D400" s="5" t="s">
        <v>5217</v>
      </c>
      <c r="E400" s="6" t="s">
        <v>5218</v>
      </c>
      <c r="F400" s="6"/>
      <c r="G400" s="5" t="s">
        <v>8740</v>
      </c>
      <c r="H400" s="4">
        <v>41438</v>
      </c>
      <c r="I400" s="4">
        <v>0</v>
      </c>
      <c r="J400" s="15"/>
      <c r="K400" s="5" t="s">
        <v>5242</v>
      </c>
      <c r="L400" s="5" t="s">
        <v>5219</v>
      </c>
      <c r="M400" s="6"/>
      <c r="N400" s="5" t="s">
        <v>5275</v>
      </c>
      <c r="O400" s="5" t="s">
        <v>2205</v>
      </c>
      <c r="P400" s="5" t="s">
        <v>8168</v>
      </c>
    </row>
    <row r="401" spans="1:16" ht="60" x14ac:dyDescent="0.15">
      <c r="A401" s="6">
        <v>121</v>
      </c>
      <c r="B401" s="17" t="s">
        <v>5220</v>
      </c>
      <c r="C401" s="5" t="s">
        <v>5216</v>
      </c>
      <c r="D401" s="5" t="s">
        <v>5217</v>
      </c>
      <c r="E401" s="6" t="s">
        <v>5221</v>
      </c>
      <c r="F401" s="6"/>
      <c r="G401" s="5" t="s">
        <v>8741</v>
      </c>
      <c r="H401" s="4">
        <v>10585</v>
      </c>
      <c r="I401" s="4">
        <v>0</v>
      </c>
      <c r="J401" s="15"/>
      <c r="K401" s="5" t="s">
        <v>5243</v>
      </c>
      <c r="L401" s="5" t="s">
        <v>5219</v>
      </c>
      <c r="M401" s="6"/>
      <c r="N401" s="5" t="s">
        <v>5275</v>
      </c>
      <c r="O401" s="5" t="s">
        <v>2205</v>
      </c>
      <c r="P401" s="5" t="s">
        <v>8171</v>
      </c>
    </row>
    <row r="402" spans="1:16" ht="60" x14ac:dyDescent="0.15">
      <c r="A402" s="6">
        <v>122</v>
      </c>
      <c r="B402" s="17" t="s">
        <v>5222</v>
      </c>
      <c r="C402" s="5" t="s">
        <v>3629</v>
      </c>
      <c r="D402" s="5" t="s">
        <v>5217</v>
      </c>
      <c r="E402" s="6" t="s">
        <v>5223</v>
      </c>
      <c r="F402" s="6"/>
      <c r="G402" s="5" t="s">
        <v>8742</v>
      </c>
      <c r="H402" s="4">
        <v>240717</v>
      </c>
      <c r="I402" s="4">
        <v>0</v>
      </c>
      <c r="J402" s="15"/>
      <c r="K402" s="5" t="s">
        <v>5244</v>
      </c>
      <c r="L402" s="5" t="s">
        <v>5219</v>
      </c>
      <c r="M402" s="6"/>
      <c r="N402" s="5" t="s">
        <v>5275</v>
      </c>
      <c r="O402" s="5" t="s">
        <v>2205</v>
      </c>
      <c r="P402" s="5" t="s">
        <v>8169</v>
      </c>
    </row>
    <row r="403" spans="1:16" ht="67.5" customHeight="1" x14ac:dyDescent="0.15">
      <c r="A403" s="6">
        <v>123</v>
      </c>
      <c r="B403" s="17" t="s">
        <v>5224</v>
      </c>
      <c r="C403" s="5" t="s">
        <v>3629</v>
      </c>
      <c r="D403" s="5" t="s">
        <v>5217</v>
      </c>
      <c r="E403" s="6" t="s">
        <v>5225</v>
      </c>
      <c r="F403" s="6"/>
      <c r="G403" s="5" t="s">
        <v>8743</v>
      </c>
      <c r="H403" s="4">
        <v>61490</v>
      </c>
      <c r="I403" s="4">
        <v>0</v>
      </c>
      <c r="J403" s="15"/>
      <c r="K403" s="5" t="s">
        <v>5245</v>
      </c>
      <c r="L403" s="5" t="s">
        <v>5219</v>
      </c>
      <c r="M403" s="6"/>
      <c r="N403" s="5" t="s">
        <v>5275</v>
      </c>
      <c r="O403" s="5" t="s">
        <v>2205</v>
      </c>
      <c r="P403" s="5" t="s">
        <v>8173</v>
      </c>
    </row>
    <row r="404" spans="1:16" ht="75.75" customHeight="1" x14ac:dyDescent="0.15">
      <c r="A404" s="6">
        <v>124</v>
      </c>
      <c r="B404" s="17" t="s">
        <v>5232</v>
      </c>
      <c r="C404" s="5" t="s">
        <v>5156</v>
      </c>
      <c r="D404" s="5" t="s">
        <v>5233</v>
      </c>
      <c r="E404" s="6" t="s">
        <v>5234</v>
      </c>
      <c r="F404" s="6"/>
      <c r="G404" s="5" t="s">
        <v>5235</v>
      </c>
      <c r="H404" s="4">
        <v>2906271.98</v>
      </c>
      <c r="I404" s="4">
        <v>2906271.98</v>
      </c>
      <c r="J404" s="15"/>
      <c r="K404" s="5"/>
      <c r="L404" s="5" t="s">
        <v>5270</v>
      </c>
      <c r="M404" s="6"/>
      <c r="N404" s="5" t="s">
        <v>5236</v>
      </c>
      <c r="O404" s="5" t="s">
        <v>1999</v>
      </c>
      <c r="P404" s="6"/>
    </row>
    <row r="405" spans="1:16" ht="64.5" customHeight="1" x14ac:dyDescent="0.15">
      <c r="A405" s="6">
        <v>125</v>
      </c>
      <c r="B405" s="17" t="s">
        <v>5253</v>
      </c>
      <c r="C405" s="5" t="s">
        <v>5254</v>
      </c>
      <c r="D405" s="5" t="s">
        <v>5255</v>
      </c>
      <c r="E405" s="6" t="s">
        <v>5256</v>
      </c>
      <c r="F405" s="23">
        <v>7294.3</v>
      </c>
      <c r="G405" s="5" t="s">
        <v>5257</v>
      </c>
      <c r="H405" s="4">
        <v>6026000</v>
      </c>
      <c r="I405" s="4">
        <v>4871016.59</v>
      </c>
      <c r="J405" s="15"/>
      <c r="K405" s="5" t="s">
        <v>5271</v>
      </c>
      <c r="L405" s="5" t="s">
        <v>5258</v>
      </c>
      <c r="M405" s="6"/>
      <c r="N405" s="5" t="s">
        <v>6734</v>
      </c>
      <c r="O405" s="5" t="s">
        <v>1654</v>
      </c>
      <c r="P405" s="6"/>
    </row>
    <row r="406" spans="1:16" ht="90.5" customHeight="1" x14ac:dyDescent="0.15">
      <c r="A406" s="6">
        <v>126</v>
      </c>
      <c r="B406" s="17" t="s">
        <v>5259</v>
      </c>
      <c r="C406" s="5" t="s">
        <v>5260</v>
      </c>
      <c r="D406" s="5" t="s">
        <v>5255</v>
      </c>
      <c r="E406" s="6" t="s">
        <v>5261</v>
      </c>
      <c r="F406" s="23">
        <v>2583.5</v>
      </c>
      <c r="G406" s="5" t="s">
        <v>5257</v>
      </c>
      <c r="H406" s="4">
        <v>1214000</v>
      </c>
      <c r="I406" s="4">
        <v>863339.66</v>
      </c>
      <c r="J406" s="15"/>
      <c r="K406" s="5" t="s">
        <v>5272</v>
      </c>
      <c r="L406" s="5" t="s">
        <v>6466</v>
      </c>
      <c r="M406" s="6"/>
      <c r="N406" s="5" t="s">
        <v>6735</v>
      </c>
      <c r="O406" s="5" t="s">
        <v>5555</v>
      </c>
      <c r="P406" s="6"/>
    </row>
    <row r="407" spans="1:16" s="61" customFormat="1" ht="60" x14ac:dyDescent="0.15">
      <c r="A407" s="6">
        <v>127</v>
      </c>
      <c r="B407" s="6" t="s">
        <v>5280</v>
      </c>
      <c r="C407" s="5" t="s">
        <v>5279</v>
      </c>
      <c r="D407" s="5" t="s">
        <v>5281</v>
      </c>
      <c r="E407" s="6" t="s">
        <v>5278</v>
      </c>
      <c r="F407" s="5"/>
      <c r="G407" s="5" t="s">
        <v>5282</v>
      </c>
      <c r="H407" s="53">
        <v>1908686.03</v>
      </c>
      <c r="I407" s="47">
        <v>1908686.03</v>
      </c>
      <c r="J407" s="5"/>
      <c r="K407" s="5" t="s">
        <v>5480</v>
      </c>
      <c r="L407" s="5" t="s">
        <v>5287</v>
      </c>
      <c r="M407" s="60"/>
      <c r="N407" s="5" t="s">
        <v>6736</v>
      </c>
      <c r="O407" s="5" t="s">
        <v>1999</v>
      </c>
      <c r="P407" s="60"/>
    </row>
    <row r="408" spans="1:16" ht="60" x14ac:dyDescent="0.15">
      <c r="A408" s="6">
        <v>128</v>
      </c>
      <c r="B408" s="17" t="s">
        <v>5284</v>
      </c>
      <c r="C408" s="5" t="s">
        <v>4142</v>
      </c>
      <c r="D408" s="5" t="s">
        <v>3659</v>
      </c>
      <c r="E408" s="6" t="s">
        <v>1404</v>
      </c>
      <c r="F408" s="6"/>
      <c r="G408" s="5" t="s">
        <v>4143</v>
      </c>
      <c r="H408" s="15">
        <v>2104260.9500000002</v>
      </c>
      <c r="I408" s="15">
        <v>0</v>
      </c>
      <c r="J408" s="6">
        <v>395627.32</v>
      </c>
      <c r="K408" s="5" t="s">
        <v>3650</v>
      </c>
      <c r="L408" s="5" t="s">
        <v>4144</v>
      </c>
      <c r="M408" s="6"/>
      <c r="N408" s="5" t="s">
        <v>4412</v>
      </c>
      <c r="O408" s="5" t="s">
        <v>1093</v>
      </c>
      <c r="P408" s="6"/>
    </row>
    <row r="409" spans="1:16" s="61" customFormat="1" ht="48" x14ac:dyDescent="0.15">
      <c r="A409" s="6">
        <v>129</v>
      </c>
      <c r="B409" s="6" t="s">
        <v>5429</v>
      </c>
      <c r="C409" s="5" t="s">
        <v>5430</v>
      </c>
      <c r="D409" s="5" t="s">
        <v>5281</v>
      </c>
      <c r="E409" s="6"/>
      <c r="F409" s="5"/>
      <c r="G409" s="5" t="s">
        <v>5431</v>
      </c>
      <c r="H409" s="47">
        <v>3935769.38</v>
      </c>
      <c r="I409" s="47">
        <v>2764409.38</v>
      </c>
      <c r="J409" s="5"/>
      <c r="K409" s="5"/>
      <c r="L409" s="5" t="s">
        <v>5432</v>
      </c>
      <c r="M409" s="60"/>
      <c r="N409" s="5" t="s">
        <v>5432</v>
      </c>
      <c r="O409" s="5" t="s">
        <v>2713</v>
      </c>
      <c r="P409" s="60"/>
    </row>
    <row r="410" spans="1:16" ht="63" customHeight="1" x14ac:dyDescent="0.15">
      <c r="A410" s="6">
        <v>130</v>
      </c>
      <c r="B410" s="6" t="s">
        <v>5433</v>
      </c>
      <c r="C410" s="5" t="s">
        <v>7452</v>
      </c>
      <c r="D410" s="5" t="s">
        <v>5434</v>
      </c>
      <c r="E410" s="6" t="s">
        <v>7454</v>
      </c>
      <c r="F410" s="6"/>
      <c r="G410" s="5" t="s">
        <v>7453</v>
      </c>
      <c r="H410" s="15">
        <v>99817</v>
      </c>
      <c r="I410" s="15">
        <v>69871.839999999997</v>
      </c>
      <c r="J410" s="15"/>
      <c r="K410" s="5" t="s">
        <v>7455</v>
      </c>
      <c r="L410" s="5" t="s">
        <v>7409</v>
      </c>
      <c r="M410" s="6"/>
      <c r="N410" s="5" t="s">
        <v>7409</v>
      </c>
      <c r="O410" s="5" t="s">
        <v>2713</v>
      </c>
      <c r="P410" s="5"/>
    </row>
    <row r="411" spans="1:16" ht="63" customHeight="1" x14ac:dyDescent="0.15">
      <c r="A411" s="6">
        <v>131</v>
      </c>
      <c r="B411" s="6" t="s">
        <v>5851</v>
      </c>
      <c r="C411" s="42" t="s">
        <v>6001</v>
      </c>
      <c r="D411" s="42" t="s">
        <v>6151</v>
      </c>
      <c r="E411" s="6"/>
      <c r="F411" s="6"/>
      <c r="G411" s="77" t="s">
        <v>6304</v>
      </c>
      <c r="H411" s="15">
        <v>1</v>
      </c>
      <c r="I411" s="15">
        <v>1</v>
      </c>
      <c r="J411" s="15"/>
      <c r="K411" s="5"/>
      <c r="L411" s="73" t="s">
        <v>6319</v>
      </c>
      <c r="M411" s="6"/>
      <c r="N411" s="5" t="s">
        <v>6320</v>
      </c>
      <c r="O411" s="5" t="s">
        <v>1999</v>
      </c>
      <c r="P411" s="5"/>
    </row>
    <row r="412" spans="1:16" ht="63" customHeight="1" x14ac:dyDescent="0.15">
      <c r="A412" s="6">
        <v>132</v>
      </c>
      <c r="B412" s="6" t="s">
        <v>5852</v>
      </c>
      <c r="C412" s="42" t="s">
        <v>6002</v>
      </c>
      <c r="D412" s="42" t="s">
        <v>6152</v>
      </c>
      <c r="E412" s="6"/>
      <c r="F412" s="6"/>
      <c r="G412" s="77" t="s">
        <v>6305</v>
      </c>
      <c r="H412" s="15">
        <v>1</v>
      </c>
      <c r="I412" s="15">
        <v>1</v>
      </c>
      <c r="J412" s="15"/>
      <c r="K412" s="5"/>
      <c r="L412" s="73" t="s">
        <v>6319</v>
      </c>
      <c r="M412" s="6"/>
      <c r="N412" s="5" t="s">
        <v>6320</v>
      </c>
      <c r="O412" s="5" t="s">
        <v>1999</v>
      </c>
      <c r="P412" s="5"/>
    </row>
    <row r="413" spans="1:16" ht="63" customHeight="1" x14ac:dyDescent="0.15">
      <c r="A413" s="6">
        <v>133</v>
      </c>
      <c r="B413" s="6" t="s">
        <v>5853</v>
      </c>
      <c r="C413" s="42" t="s">
        <v>6003</v>
      </c>
      <c r="D413" s="42" t="s">
        <v>6153</v>
      </c>
      <c r="E413" s="6"/>
      <c r="F413" s="6"/>
      <c r="G413" s="77" t="s">
        <v>6306</v>
      </c>
      <c r="H413" s="15">
        <v>1</v>
      </c>
      <c r="I413" s="15">
        <v>1</v>
      </c>
      <c r="J413" s="15"/>
      <c r="K413" s="5"/>
      <c r="L413" s="73" t="s">
        <v>6319</v>
      </c>
      <c r="M413" s="6"/>
      <c r="N413" s="5" t="s">
        <v>6320</v>
      </c>
      <c r="O413" s="5" t="s">
        <v>1999</v>
      </c>
      <c r="P413" s="5"/>
    </row>
    <row r="414" spans="1:16" ht="63" customHeight="1" x14ac:dyDescent="0.15">
      <c r="A414" s="6">
        <v>134</v>
      </c>
      <c r="B414" s="6" t="s">
        <v>5854</v>
      </c>
      <c r="C414" s="42" t="s">
        <v>6004</v>
      </c>
      <c r="D414" s="42" t="s">
        <v>6154</v>
      </c>
      <c r="E414" s="6"/>
      <c r="F414" s="6"/>
      <c r="G414" s="77" t="s">
        <v>6307</v>
      </c>
      <c r="H414" s="15">
        <v>1</v>
      </c>
      <c r="I414" s="15">
        <v>1</v>
      </c>
      <c r="J414" s="15"/>
      <c r="K414" s="5"/>
      <c r="L414" s="73" t="s">
        <v>6319</v>
      </c>
      <c r="M414" s="6"/>
      <c r="N414" s="5" t="s">
        <v>6320</v>
      </c>
      <c r="O414" s="5" t="s">
        <v>1999</v>
      </c>
      <c r="P414" s="5"/>
    </row>
    <row r="415" spans="1:16" ht="63" customHeight="1" x14ac:dyDescent="0.15">
      <c r="A415" s="6">
        <v>135</v>
      </c>
      <c r="B415" s="6" t="s">
        <v>5855</v>
      </c>
      <c r="C415" s="42" t="s">
        <v>6005</v>
      </c>
      <c r="D415" s="42" t="s">
        <v>6155</v>
      </c>
      <c r="E415" s="6"/>
      <c r="F415" s="6"/>
      <c r="G415" s="77" t="s">
        <v>6308</v>
      </c>
      <c r="H415" s="15">
        <v>1</v>
      </c>
      <c r="I415" s="15">
        <v>1</v>
      </c>
      <c r="J415" s="15"/>
      <c r="K415" s="5"/>
      <c r="L415" s="73" t="s">
        <v>6319</v>
      </c>
      <c r="M415" s="6"/>
      <c r="N415" s="5" t="s">
        <v>6320</v>
      </c>
      <c r="O415" s="5" t="s">
        <v>1999</v>
      </c>
      <c r="P415" s="5"/>
    </row>
    <row r="416" spans="1:16" ht="63" customHeight="1" x14ac:dyDescent="0.15">
      <c r="A416" s="6">
        <v>136</v>
      </c>
      <c r="B416" s="6" t="s">
        <v>5856</v>
      </c>
      <c r="C416" s="42" t="s">
        <v>6006</v>
      </c>
      <c r="D416" s="42" t="s">
        <v>6156</v>
      </c>
      <c r="E416" s="6"/>
      <c r="F416" s="6"/>
      <c r="G416" s="77" t="s">
        <v>6309</v>
      </c>
      <c r="H416" s="15">
        <v>1</v>
      </c>
      <c r="I416" s="15">
        <v>1</v>
      </c>
      <c r="J416" s="15"/>
      <c r="K416" s="5"/>
      <c r="L416" s="73" t="s">
        <v>6319</v>
      </c>
      <c r="M416" s="6"/>
      <c r="N416" s="5" t="s">
        <v>6320</v>
      </c>
      <c r="O416" s="5" t="s">
        <v>1999</v>
      </c>
      <c r="P416" s="5"/>
    </row>
    <row r="417" spans="1:16" ht="63" customHeight="1" x14ac:dyDescent="0.15">
      <c r="A417" s="6">
        <v>137</v>
      </c>
      <c r="B417" s="6" t="s">
        <v>5857</v>
      </c>
      <c r="C417" s="42" t="s">
        <v>6007</v>
      </c>
      <c r="D417" s="42" t="s">
        <v>6157</v>
      </c>
      <c r="E417" s="6"/>
      <c r="F417" s="6"/>
      <c r="G417" s="77" t="s">
        <v>6310</v>
      </c>
      <c r="H417" s="15">
        <v>1</v>
      </c>
      <c r="I417" s="15">
        <v>1</v>
      </c>
      <c r="J417" s="15"/>
      <c r="K417" s="5"/>
      <c r="L417" s="73" t="s">
        <v>6319</v>
      </c>
      <c r="M417" s="6"/>
      <c r="N417" s="5" t="s">
        <v>6320</v>
      </c>
      <c r="O417" s="5" t="s">
        <v>1999</v>
      </c>
      <c r="P417" s="5"/>
    </row>
    <row r="418" spans="1:16" ht="67.25" customHeight="1" x14ac:dyDescent="0.15">
      <c r="A418" s="6">
        <v>138</v>
      </c>
      <c r="B418" s="6" t="s">
        <v>5858</v>
      </c>
      <c r="C418" s="42" t="s">
        <v>6008</v>
      </c>
      <c r="D418" s="42" t="s">
        <v>6158</v>
      </c>
      <c r="E418" s="6"/>
      <c r="F418" s="6"/>
      <c r="G418" s="77" t="s">
        <v>6311</v>
      </c>
      <c r="H418" s="15">
        <v>1</v>
      </c>
      <c r="I418" s="15">
        <v>1</v>
      </c>
      <c r="J418" s="15"/>
      <c r="K418" s="5"/>
      <c r="L418" s="73" t="s">
        <v>6319</v>
      </c>
      <c r="M418" s="6"/>
      <c r="N418" s="5" t="s">
        <v>6320</v>
      </c>
      <c r="O418" s="5" t="s">
        <v>1999</v>
      </c>
      <c r="P418" s="5"/>
    </row>
    <row r="419" spans="1:16" ht="63" customHeight="1" x14ac:dyDescent="0.15">
      <c r="A419" s="6">
        <v>139</v>
      </c>
      <c r="B419" s="6" t="s">
        <v>5859</v>
      </c>
      <c r="C419" s="42" t="s">
        <v>6009</v>
      </c>
      <c r="D419" s="42" t="s">
        <v>6159</v>
      </c>
      <c r="E419" s="6"/>
      <c r="F419" s="6"/>
      <c r="G419" s="77" t="s">
        <v>6312</v>
      </c>
      <c r="H419" s="15">
        <v>1</v>
      </c>
      <c r="I419" s="15">
        <v>1</v>
      </c>
      <c r="J419" s="15"/>
      <c r="K419" s="5"/>
      <c r="L419" s="73" t="s">
        <v>6319</v>
      </c>
      <c r="M419" s="6"/>
      <c r="N419" s="5" t="s">
        <v>6320</v>
      </c>
      <c r="O419" s="5" t="s">
        <v>1999</v>
      </c>
      <c r="P419" s="5"/>
    </row>
    <row r="420" spans="1:16" ht="63" customHeight="1" x14ac:dyDescent="0.15">
      <c r="A420" s="6">
        <v>140</v>
      </c>
      <c r="B420" s="6" t="s">
        <v>5860</v>
      </c>
      <c r="C420" s="42" t="s">
        <v>6010</v>
      </c>
      <c r="D420" s="42" t="s">
        <v>6160</v>
      </c>
      <c r="E420" s="6"/>
      <c r="F420" s="6"/>
      <c r="G420" s="77" t="s">
        <v>6313</v>
      </c>
      <c r="H420" s="15">
        <v>1</v>
      </c>
      <c r="I420" s="15">
        <v>1</v>
      </c>
      <c r="J420" s="15"/>
      <c r="K420" s="5"/>
      <c r="L420" s="73" t="s">
        <v>6319</v>
      </c>
      <c r="M420" s="6"/>
      <c r="N420" s="5" t="s">
        <v>6320</v>
      </c>
      <c r="O420" s="5" t="s">
        <v>1999</v>
      </c>
      <c r="P420" s="5"/>
    </row>
    <row r="421" spans="1:16" ht="63" customHeight="1" x14ac:dyDescent="0.15">
      <c r="A421" s="6">
        <v>141</v>
      </c>
      <c r="B421" s="6" t="s">
        <v>5861</v>
      </c>
      <c r="C421" s="42" t="s">
        <v>6011</v>
      </c>
      <c r="D421" s="42" t="s">
        <v>6161</v>
      </c>
      <c r="E421" s="6"/>
      <c r="F421" s="6"/>
      <c r="G421" s="77" t="s">
        <v>6314</v>
      </c>
      <c r="H421" s="15">
        <v>1</v>
      </c>
      <c r="I421" s="15">
        <v>1</v>
      </c>
      <c r="J421" s="15"/>
      <c r="K421" s="5"/>
      <c r="L421" s="73" t="s">
        <v>6319</v>
      </c>
      <c r="M421" s="6"/>
      <c r="N421" s="5" t="s">
        <v>6320</v>
      </c>
      <c r="O421" s="5" t="s">
        <v>1999</v>
      </c>
      <c r="P421" s="5"/>
    </row>
    <row r="422" spans="1:16" ht="63" customHeight="1" x14ac:dyDescent="0.15">
      <c r="A422" s="6">
        <v>142</v>
      </c>
      <c r="B422" s="6" t="s">
        <v>5862</v>
      </c>
      <c r="C422" s="42" t="s">
        <v>6012</v>
      </c>
      <c r="D422" s="42" t="s">
        <v>6162</v>
      </c>
      <c r="E422" s="6"/>
      <c r="F422" s="6"/>
      <c r="G422" s="77" t="s">
        <v>6315</v>
      </c>
      <c r="H422" s="15">
        <v>1</v>
      </c>
      <c r="I422" s="15">
        <v>1</v>
      </c>
      <c r="J422" s="15"/>
      <c r="K422" s="5"/>
      <c r="L422" s="73" t="s">
        <v>6319</v>
      </c>
      <c r="M422" s="6"/>
      <c r="N422" s="5" t="s">
        <v>6320</v>
      </c>
      <c r="O422" s="5" t="s">
        <v>1999</v>
      </c>
      <c r="P422" s="5"/>
    </row>
    <row r="423" spans="1:16" ht="63" customHeight="1" x14ac:dyDescent="0.15">
      <c r="A423" s="6">
        <v>143</v>
      </c>
      <c r="B423" s="6" t="s">
        <v>5863</v>
      </c>
      <c r="C423" s="42" t="s">
        <v>6013</v>
      </c>
      <c r="D423" s="42" t="s">
        <v>6163</v>
      </c>
      <c r="E423" s="6"/>
      <c r="F423" s="6"/>
      <c r="G423" s="77" t="s">
        <v>6316</v>
      </c>
      <c r="H423" s="15">
        <v>1</v>
      </c>
      <c r="I423" s="15">
        <v>1</v>
      </c>
      <c r="J423" s="15"/>
      <c r="K423" s="5"/>
      <c r="L423" s="73" t="s">
        <v>6319</v>
      </c>
      <c r="M423" s="6"/>
      <c r="N423" s="5" t="s">
        <v>6320</v>
      </c>
      <c r="O423" s="5" t="s">
        <v>1999</v>
      </c>
      <c r="P423" s="5"/>
    </row>
    <row r="424" spans="1:16" ht="63" customHeight="1" x14ac:dyDescent="0.15">
      <c r="A424" s="6">
        <v>144</v>
      </c>
      <c r="B424" s="6" t="s">
        <v>5864</v>
      </c>
      <c r="C424" s="42" t="s">
        <v>6014</v>
      </c>
      <c r="D424" s="42" t="s">
        <v>6164</v>
      </c>
      <c r="E424" s="6"/>
      <c r="F424" s="6"/>
      <c r="G424" s="77" t="s">
        <v>6317</v>
      </c>
      <c r="H424" s="15">
        <v>1</v>
      </c>
      <c r="I424" s="15">
        <v>1</v>
      </c>
      <c r="J424" s="15"/>
      <c r="K424" s="5"/>
      <c r="L424" s="73" t="s">
        <v>6319</v>
      </c>
      <c r="M424" s="6"/>
      <c r="N424" s="5" t="s">
        <v>6320</v>
      </c>
      <c r="O424" s="5" t="s">
        <v>1999</v>
      </c>
      <c r="P424" s="5"/>
    </row>
    <row r="425" spans="1:16" ht="63" customHeight="1" x14ac:dyDescent="0.15">
      <c r="A425" s="6">
        <v>145</v>
      </c>
      <c r="B425" s="6" t="s">
        <v>5865</v>
      </c>
      <c r="C425" s="42" t="s">
        <v>6015</v>
      </c>
      <c r="D425" s="42" t="s">
        <v>6165</v>
      </c>
      <c r="E425" s="6"/>
      <c r="F425" s="6"/>
      <c r="G425" s="77" t="s">
        <v>6318</v>
      </c>
      <c r="H425" s="15">
        <v>1</v>
      </c>
      <c r="I425" s="15">
        <v>1</v>
      </c>
      <c r="J425" s="15"/>
      <c r="K425" s="5"/>
      <c r="L425" s="73" t="s">
        <v>6319</v>
      </c>
      <c r="M425" s="6"/>
      <c r="N425" s="5" t="s">
        <v>6320</v>
      </c>
      <c r="O425" s="5" t="s">
        <v>1999</v>
      </c>
      <c r="P425" s="5"/>
    </row>
    <row r="426" spans="1:16" ht="63" customHeight="1" x14ac:dyDescent="0.15">
      <c r="A426" s="6">
        <v>146</v>
      </c>
      <c r="B426" s="6" t="s">
        <v>5866</v>
      </c>
      <c r="C426" s="42" t="s">
        <v>6016</v>
      </c>
      <c r="D426" s="42" t="s">
        <v>6166</v>
      </c>
      <c r="E426" s="6"/>
      <c r="F426" s="6"/>
      <c r="G426" s="77" t="s">
        <v>6321</v>
      </c>
      <c r="H426" s="15">
        <v>1</v>
      </c>
      <c r="I426" s="15">
        <v>1</v>
      </c>
      <c r="J426" s="15"/>
      <c r="K426" s="5"/>
      <c r="L426" s="73" t="s">
        <v>6319</v>
      </c>
      <c r="M426" s="6"/>
      <c r="N426" s="5" t="s">
        <v>6320</v>
      </c>
      <c r="O426" s="5" t="s">
        <v>1999</v>
      </c>
      <c r="P426" s="5"/>
    </row>
    <row r="427" spans="1:16" ht="63" customHeight="1" x14ac:dyDescent="0.15">
      <c r="A427" s="6">
        <v>147</v>
      </c>
      <c r="B427" s="6" t="s">
        <v>5867</v>
      </c>
      <c r="C427" s="42" t="s">
        <v>6017</v>
      </c>
      <c r="D427" s="42" t="s">
        <v>6167</v>
      </c>
      <c r="E427" s="6"/>
      <c r="F427" s="6"/>
      <c r="G427" s="77" t="s">
        <v>6322</v>
      </c>
      <c r="H427" s="15">
        <v>1</v>
      </c>
      <c r="I427" s="15">
        <v>1</v>
      </c>
      <c r="J427" s="15"/>
      <c r="K427" s="5"/>
      <c r="L427" s="73" t="s">
        <v>6319</v>
      </c>
      <c r="M427" s="6"/>
      <c r="N427" s="5" t="s">
        <v>6320</v>
      </c>
      <c r="O427" s="5" t="s">
        <v>1999</v>
      </c>
      <c r="P427" s="5"/>
    </row>
    <row r="428" spans="1:16" ht="63" customHeight="1" x14ac:dyDescent="0.15">
      <c r="A428" s="6">
        <v>148</v>
      </c>
      <c r="B428" s="6" t="s">
        <v>5868</v>
      </c>
      <c r="C428" s="42" t="s">
        <v>6018</v>
      </c>
      <c r="D428" s="42" t="s">
        <v>6168</v>
      </c>
      <c r="E428" s="6"/>
      <c r="F428" s="6"/>
      <c r="G428" s="77" t="s">
        <v>6323</v>
      </c>
      <c r="H428" s="15">
        <v>1</v>
      </c>
      <c r="I428" s="15">
        <v>1</v>
      </c>
      <c r="J428" s="15"/>
      <c r="K428" s="5"/>
      <c r="L428" s="73" t="s">
        <v>6319</v>
      </c>
      <c r="M428" s="6"/>
      <c r="N428" s="5" t="s">
        <v>6320</v>
      </c>
      <c r="O428" s="5" t="s">
        <v>1999</v>
      </c>
      <c r="P428" s="5"/>
    </row>
    <row r="429" spans="1:16" ht="63" customHeight="1" x14ac:dyDescent="0.15">
      <c r="A429" s="6">
        <v>149</v>
      </c>
      <c r="B429" s="6" t="s">
        <v>5869</v>
      </c>
      <c r="C429" s="42" t="s">
        <v>6019</v>
      </c>
      <c r="D429" s="42" t="s">
        <v>6169</v>
      </c>
      <c r="E429" s="6"/>
      <c r="F429" s="6"/>
      <c r="G429" s="77" t="s">
        <v>6324</v>
      </c>
      <c r="H429" s="15">
        <v>1</v>
      </c>
      <c r="I429" s="15">
        <v>1</v>
      </c>
      <c r="J429" s="15"/>
      <c r="K429" s="5"/>
      <c r="L429" s="73" t="s">
        <v>6319</v>
      </c>
      <c r="M429" s="6"/>
      <c r="N429" s="5" t="s">
        <v>6320</v>
      </c>
      <c r="O429" s="5" t="s">
        <v>1999</v>
      </c>
      <c r="P429" s="5"/>
    </row>
    <row r="430" spans="1:16" ht="63" customHeight="1" x14ac:dyDescent="0.15">
      <c r="A430" s="6">
        <v>150</v>
      </c>
      <c r="B430" s="6" t="s">
        <v>5870</v>
      </c>
      <c r="C430" s="42" t="s">
        <v>6020</v>
      </c>
      <c r="D430" s="42" t="s">
        <v>6170</v>
      </c>
      <c r="E430" s="6"/>
      <c r="F430" s="6"/>
      <c r="G430" s="77" t="s">
        <v>6325</v>
      </c>
      <c r="H430" s="15">
        <v>1</v>
      </c>
      <c r="I430" s="15">
        <v>1</v>
      </c>
      <c r="J430" s="15"/>
      <c r="K430" s="5"/>
      <c r="L430" s="73" t="s">
        <v>6319</v>
      </c>
      <c r="M430" s="6"/>
      <c r="N430" s="5" t="s">
        <v>6320</v>
      </c>
      <c r="O430" s="5" t="s">
        <v>1999</v>
      </c>
      <c r="P430" s="5"/>
    </row>
    <row r="431" spans="1:16" ht="63" customHeight="1" x14ac:dyDescent="0.15">
      <c r="A431" s="6">
        <v>151</v>
      </c>
      <c r="B431" s="6" t="s">
        <v>5871</v>
      </c>
      <c r="C431" s="42" t="s">
        <v>6021</v>
      </c>
      <c r="D431" s="42" t="s">
        <v>6171</v>
      </c>
      <c r="E431" s="6"/>
      <c r="F431" s="6"/>
      <c r="G431" s="77" t="s">
        <v>6326</v>
      </c>
      <c r="H431" s="15">
        <v>1</v>
      </c>
      <c r="I431" s="15">
        <v>1</v>
      </c>
      <c r="J431" s="15"/>
      <c r="K431" s="5"/>
      <c r="L431" s="73" t="s">
        <v>6319</v>
      </c>
      <c r="M431" s="6"/>
      <c r="N431" s="5" t="s">
        <v>6320</v>
      </c>
      <c r="O431" s="5" t="s">
        <v>1999</v>
      </c>
      <c r="P431" s="5"/>
    </row>
    <row r="432" spans="1:16" ht="63" customHeight="1" x14ac:dyDescent="0.15">
      <c r="A432" s="6">
        <v>152</v>
      </c>
      <c r="B432" s="6" t="s">
        <v>5872</v>
      </c>
      <c r="C432" s="42" t="s">
        <v>6022</v>
      </c>
      <c r="D432" s="42" t="s">
        <v>6172</v>
      </c>
      <c r="E432" s="6"/>
      <c r="F432" s="6"/>
      <c r="G432" s="77" t="s">
        <v>6327</v>
      </c>
      <c r="H432" s="15">
        <v>1</v>
      </c>
      <c r="I432" s="15">
        <v>1</v>
      </c>
      <c r="J432" s="15"/>
      <c r="K432" s="5"/>
      <c r="L432" s="73" t="s">
        <v>6319</v>
      </c>
      <c r="M432" s="6"/>
      <c r="N432" s="5" t="s">
        <v>6320</v>
      </c>
      <c r="O432" s="5" t="s">
        <v>1999</v>
      </c>
      <c r="P432" s="5"/>
    </row>
    <row r="433" spans="1:16" ht="63" customHeight="1" x14ac:dyDescent="0.15">
      <c r="A433" s="6">
        <v>153</v>
      </c>
      <c r="B433" s="6" t="s">
        <v>5873</v>
      </c>
      <c r="C433" s="42" t="s">
        <v>6023</v>
      </c>
      <c r="D433" s="42" t="s">
        <v>6173</v>
      </c>
      <c r="E433" s="6"/>
      <c r="F433" s="6"/>
      <c r="G433" s="77" t="s">
        <v>6328</v>
      </c>
      <c r="H433" s="15">
        <v>1</v>
      </c>
      <c r="I433" s="15">
        <v>1</v>
      </c>
      <c r="J433" s="15"/>
      <c r="K433" s="5"/>
      <c r="L433" s="73" t="s">
        <v>6319</v>
      </c>
      <c r="M433" s="6"/>
      <c r="N433" s="5" t="s">
        <v>6320</v>
      </c>
      <c r="O433" s="5" t="s">
        <v>1999</v>
      </c>
      <c r="P433" s="5"/>
    </row>
    <row r="434" spans="1:16" ht="63" customHeight="1" x14ac:dyDescent="0.15">
      <c r="A434" s="6">
        <v>154</v>
      </c>
      <c r="B434" s="6" t="s">
        <v>5874</v>
      </c>
      <c r="C434" s="42" t="s">
        <v>6024</v>
      </c>
      <c r="D434" s="42" t="s">
        <v>6174</v>
      </c>
      <c r="E434" s="6"/>
      <c r="F434" s="6"/>
      <c r="G434" s="77" t="s">
        <v>6329</v>
      </c>
      <c r="H434" s="15">
        <v>1</v>
      </c>
      <c r="I434" s="15">
        <v>1</v>
      </c>
      <c r="J434" s="15"/>
      <c r="K434" s="5"/>
      <c r="L434" s="73" t="s">
        <v>6319</v>
      </c>
      <c r="M434" s="6"/>
      <c r="N434" s="5" t="s">
        <v>6320</v>
      </c>
      <c r="O434" s="5" t="s">
        <v>1999</v>
      </c>
      <c r="P434" s="5"/>
    </row>
    <row r="435" spans="1:16" ht="63" customHeight="1" x14ac:dyDescent="0.15">
      <c r="A435" s="6">
        <v>155</v>
      </c>
      <c r="B435" s="6" t="s">
        <v>5875</v>
      </c>
      <c r="C435" s="42" t="s">
        <v>6025</v>
      </c>
      <c r="D435" s="42" t="s">
        <v>6175</v>
      </c>
      <c r="E435" s="6"/>
      <c r="F435" s="6"/>
      <c r="G435" s="77" t="s">
        <v>6330</v>
      </c>
      <c r="H435" s="15">
        <v>1</v>
      </c>
      <c r="I435" s="15">
        <v>1</v>
      </c>
      <c r="J435" s="15"/>
      <c r="K435" s="5"/>
      <c r="L435" s="73" t="s">
        <v>6319</v>
      </c>
      <c r="M435" s="6"/>
      <c r="N435" s="5" t="s">
        <v>6320</v>
      </c>
      <c r="O435" s="5" t="s">
        <v>1999</v>
      </c>
      <c r="P435" s="5"/>
    </row>
    <row r="436" spans="1:16" ht="63" customHeight="1" x14ac:dyDescent="0.15">
      <c r="A436" s="6">
        <v>156</v>
      </c>
      <c r="B436" s="6" t="s">
        <v>5876</v>
      </c>
      <c r="C436" s="42" t="s">
        <v>6026</v>
      </c>
      <c r="D436" s="42" t="s">
        <v>6176</v>
      </c>
      <c r="E436" s="6"/>
      <c r="F436" s="6"/>
      <c r="G436" s="77" t="s">
        <v>6331</v>
      </c>
      <c r="H436" s="15">
        <v>1</v>
      </c>
      <c r="I436" s="15">
        <v>1</v>
      </c>
      <c r="J436" s="15"/>
      <c r="K436" s="5"/>
      <c r="L436" s="73" t="s">
        <v>6319</v>
      </c>
      <c r="M436" s="6"/>
      <c r="N436" s="5" t="s">
        <v>6320</v>
      </c>
      <c r="O436" s="5" t="s">
        <v>1999</v>
      </c>
      <c r="P436" s="5"/>
    </row>
    <row r="437" spans="1:16" ht="63" customHeight="1" x14ac:dyDescent="0.15">
      <c r="A437" s="6">
        <v>157</v>
      </c>
      <c r="B437" s="6" t="s">
        <v>5877</v>
      </c>
      <c r="C437" s="42" t="s">
        <v>6027</v>
      </c>
      <c r="D437" s="42" t="s">
        <v>6177</v>
      </c>
      <c r="E437" s="6"/>
      <c r="F437" s="6"/>
      <c r="G437" s="77" t="s">
        <v>6332</v>
      </c>
      <c r="H437" s="15">
        <v>1</v>
      </c>
      <c r="I437" s="15">
        <v>1</v>
      </c>
      <c r="J437" s="15"/>
      <c r="K437" s="5"/>
      <c r="L437" s="73" t="s">
        <v>6319</v>
      </c>
      <c r="M437" s="6"/>
      <c r="N437" s="5" t="s">
        <v>6320</v>
      </c>
      <c r="O437" s="5" t="s">
        <v>1999</v>
      </c>
      <c r="P437" s="5"/>
    </row>
    <row r="438" spans="1:16" ht="63" customHeight="1" x14ac:dyDescent="0.15">
      <c r="A438" s="6">
        <v>158</v>
      </c>
      <c r="B438" s="6" t="s">
        <v>5878</v>
      </c>
      <c r="C438" s="42" t="s">
        <v>6028</v>
      </c>
      <c r="D438" s="42" t="s">
        <v>6178</v>
      </c>
      <c r="E438" s="6"/>
      <c r="F438" s="6"/>
      <c r="G438" s="77" t="s">
        <v>6333</v>
      </c>
      <c r="H438" s="15">
        <v>1</v>
      </c>
      <c r="I438" s="15">
        <v>1</v>
      </c>
      <c r="J438" s="15"/>
      <c r="K438" s="5"/>
      <c r="L438" s="73" t="s">
        <v>6319</v>
      </c>
      <c r="M438" s="6"/>
      <c r="N438" s="5" t="s">
        <v>6320</v>
      </c>
      <c r="O438" s="5" t="s">
        <v>1999</v>
      </c>
      <c r="P438" s="5"/>
    </row>
    <row r="439" spans="1:16" ht="63" customHeight="1" x14ac:dyDescent="0.15">
      <c r="A439" s="6">
        <v>159</v>
      </c>
      <c r="B439" s="6" t="s">
        <v>5879</v>
      </c>
      <c r="C439" s="42" t="s">
        <v>6029</v>
      </c>
      <c r="D439" s="42" t="s">
        <v>6179</v>
      </c>
      <c r="E439" s="6"/>
      <c r="F439" s="6"/>
      <c r="G439" s="77" t="s">
        <v>6334</v>
      </c>
      <c r="H439" s="15">
        <v>1</v>
      </c>
      <c r="I439" s="15">
        <v>1</v>
      </c>
      <c r="J439" s="15"/>
      <c r="K439" s="5"/>
      <c r="L439" s="73" t="s">
        <v>6319</v>
      </c>
      <c r="M439" s="6"/>
      <c r="N439" s="5" t="s">
        <v>6320</v>
      </c>
      <c r="O439" s="5" t="s">
        <v>1999</v>
      </c>
      <c r="P439" s="5"/>
    </row>
    <row r="440" spans="1:16" ht="63" customHeight="1" x14ac:dyDescent="0.15">
      <c r="A440" s="6">
        <v>160</v>
      </c>
      <c r="B440" s="6" t="s">
        <v>5880</v>
      </c>
      <c r="C440" s="42" t="s">
        <v>6030</v>
      </c>
      <c r="D440" s="42" t="s">
        <v>6180</v>
      </c>
      <c r="E440" s="6"/>
      <c r="F440" s="6"/>
      <c r="G440" s="77" t="s">
        <v>6303</v>
      </c>
      <c r="H440" s="15">
        <v>1</v>
      </c>
      <c r="I440" s="15">
        <v>1</v>
      </c>
      <c r="J440" s="15"/>
      <c r="K440" s="5"/>
      <c r="L440" s="73" t="s">
        <v>6319</v>
      </c>
      <c r="M440" s="6"/>
      <c r="N440" s="5" t="s">
        <v>6320</v>
      </c>
      <c r="O440" s="5" t="s">
        <v>1999</v>
      </c>
      <c r="P440" s="5"/>
    </row>
    <row r="441" spans="1:16" ht="63" customHeight="1" x14ac:dyDescent="0.15">
      <c r="A441" s="6">
        <v>161</v>
      </c>
      <c r="B441" s="6" t="s">
        <v>5881</v>
      </c>
      <c r="C441" s="42" t="s">
        <v>6031</v>
      </c>
      <c r="D441" s="42" t="s">
        <v>6181</v>
      </c>
      <c r="E441" s="6"/>
      <c r="F441" s="6"/>
      <c r="G441" s="77" t="s">
        <v>6335</v>
      </c>
      <c r="H441" s="15">
        <v>1</v>
      </c>
      <c r="I441" s="15">
        <v>1</v>
      </c>
      <c r="J441" s="15"/>
      <c r="K441" s="5"/>
      <c r="L441" s="73" t="s">
        <v>6319</v>
      </c>
      <c r="M441" s="6"/>
      <c r="N441" s="5" t="s">
        <v>6320</v>
      </c>
      <c r="O441" s="5" t="s">
        <v>1999</v>
      </c>
      <c r="P441" s="5"/>
    </row>
    <row r="442" spans="1:16" ht="63" customHeight="1" x14ac:dyDescent="0.15">
      <c r="A442" s="6">
        <v>162</v>
      </c>
      <c r="B442" s="6" t="s">
        <v>5882</v>
      </c>
      <c r="C442" s="42" t="s">
        <v>6032</v>
      </c>
      <c r="D442" s="42" t="s">
        <v>6182</v>
      </c>
      <c r="E442" s="6"/>
      <c r="F442" s="6"/>
      <c r="G442" s="77" t="s">
        <v>6336</v>
      </c>
      <c r="H442" s="15">
        <v>1</v>
      </c>
      <c r="I442" s="15">
        <v>1</v>
      </c>
      <c r="J442" s="15"/>
      <c r="K442" s="5"/>
      <c r="L442" s="73" t="s">
        <v>6319</v>
      </c>
      <c r="M442" s="6"/>
      <c r="N442" s="5" t="s">
        <v>6320</v>
      </c>
      <c r="O442" s="5" t="s">
        <v>1999</v>
      </c>
      <c r="P442" s="5"/>
    </row>
    <row r="443" spans="1:16" ht="63" customHeight="1" x14ac:dyDescent="0.15">
      <c r="A443" s="6">
        <v>163</v>
      </c>
      <c r="B443" s="6" t="s">
        <v>5883</v>
      </c>
      <c r="C443" s="42" t="s">
        <v>6033</v>
      </c>
      <c r="D443" s="42" t="s">
        <v>6183</v>
      </c>
      <c r="E443" s="6"/>
      <c r="F443" s="6"/>
      <c r="G443" s="77" t="s">
        <v>6337</v>
      </c>
      <c r="H443" s="15">
        <v>1</v>
      </c>
      <c r="I443" s="15">
        <v>1</v>
      </c>
      <c r="J443" s="15"/>
      <c r="K443" s="5"/>
      <c r="L443" s="73" t="s">
        <v>6319</v>
      </c>
      <c r="M443" s="6"/>
      <c r="N443" s="5" t="s">
        <v>6320</v>
      </c>
      <c r="O443" s="5" t="s">
        <v>1999</v>
      </c>
      <c r="P443" s="5"/>
    </row>
    <row r="444" spans="1:16" ht="63" customHeight="1" x14ac:dyDescent="0.15">
      <c r="A444" s="6">
        <v>164</v>
      </c>
      <c r="B444" s="6" t="s">
        <v>5884</v>
      </c>
      <c r="C444" s="42" t="s">
        <v>6034</v>
      </c>
      <c r="D444" s="42" t="s">
        <v>6184</v>
      </c>
      <c r="E444" s="6"/>
      <c r="F444" s="6"/>
      <c r="G444" s="77" t="s">
        <v>6338</v>
      </c>
      <c r="H444" s="15">
        <v>1</v>
      </c>
      <c r="I444" s="15">
        <v>1</v>
      </c>
      <c r="J444" s="15"/>
      <c r="K444" s="5"/>
      <c r="L444" s="73" t="s">
        <v>6319</v>
      </c>
      <c r="M444" s="6"/>
      <c r="N444" s="5" t="s">
        <v>6320</v>
      </c>
      <c r="O444" s="5" t="s">
        <v>1999</v>
      </c>
      <c r="P444" s="5"/>
    </row>
    <row r="445" spans="1:16" ht="63" customHeight="1" x14ac:dyDescent="0.15">
      <c r="A445" s="6">
        <v>165</v>
      </c>
      <c r="B445" s="6" t="s">
        <v>5885</v>
      </c>
      <c r="C445" s="42" t="s">
        <v>6035</v>
      </c>
      <c r="D445" s="42" t="s">
        <v>6185</v>
      </c>
      <c r="E445" s="6"/>
      <c r="F445" s="6"/>
      <c r="G445" s="77" t="s">
        <v>6339</v>
      </c>
      <c r="H445" s="15">
        <v>1</v>
      </c>
      <c r="I445" s="15">
        <v>1</v>
      </c>
      <c r="J445" s="15"/>
      <c r="K445" s="5"/>
      <c r="L445" s="73" t="s">
        <v>6319</v>
      </c>
      <c r="M445" s="6"/>
      <c r="N445" s="5" t="s">
        <v>6320</v>
      </c>
      <c r="O445" s="5" t="s">
        <v>1999</v>
      </c>
      <c r="P445" s="5"/>
    </row>
    <row r="446" spans="1:16" ht="63" customHeight="1" x14ac:dyDescent="0.15">
      <c r="A446" s="6">
        <v>166</v>
      </c>
      <c r="B446" s="6" t="s">
        <v>5886</v>
      </c>
      <c r="C446" s="42" t="s">
        <v>6036</v>
      </c>
      <c r="D446" s="42" t="s">
        <v>6186</v>
      </c>
      <c r="E446" s="6"/>
      <c r="F446" s="6"/>
      <c r="G446" s="77" t="s">
        <v>6340</v>
      </c>
      <c r="H446" s="15">
        <v>1</v>
      </c>
      <c r="I446" s="15">
        <v>1</v>
      </c>
      <c r="J446" s="15"/>
      <c r="K446" s="5"/>
      <c r="L446" s="73" t="s">
        <v>6319</v>
      </c>
      <c r="M446" s="6"/>
      <c r="N446" s="5" t="s">
        <v>6320</v>
      </c>
      <c r="O446" s="5" t="s">
        <v>1999</v>
      </c>
      <c r="P446" s="5"/>
    </row>
    <row r="447" spans="1:16" ht="63" customHeight="1" x14ac:dyDescent="0.15">
      <c r="A447" s="6">
        <v>167</v>
      </c>
      <c r="B447" s="6" t="s">
        <v>5887</v>
      </c>
      <c r="C447" s="42" t="s">
        <v>6037</v>
      </c>
      <c r="D447" s="42" t="s">
        <v>6187</v>
      </c>
      <c r="E447" s="6"/>
      <c r="F447" s="6"/>
      <c r="G447" s="77" t="s">
        <v>6341</v>
      </c>
      <c r="H447" s="15">
        <v>1</v>
      </c>
      <c r="I447" s="15">
        <v>1</v>
      </c>
      <c r="J447" s="15"/>
      <c r="K447" s="5"/>
      <c r="L447" s="73" t="s">
        <v>6319</v>
      </c>
      <c r="M447" s="6"/>
      <c r="N447" s="5" t="s">
        <v>6320</v>
      </c>
      <c r="O447" s="5" t="s">
        <v>1999</v>
      </c>
      <c r="P447" s="5"/>
    </row>
    <row r="448" spans="1:16" ht="63" customHeight="1" x14ac:dyDescent="0.15">
      <c r="A448" s="6">
        <v>168</v>
      </c>
      <c r="B448" s="6" t="s">
        <v>5888</v>
      </c>
      <c r="C448" s="42" t="s">
        <v>6038</v>
      </c>
      <c r="D448" s="42" t="s">
        <v>6188</v>
      </c>
      <c r="E448" s="6"/>
      <c r="F448" s="6"/>
      <c r="G448" s="77" t="s">
        <v>6342</v>
      </c>
      <c r="H448" s="15">
        <v>1</v>
      </c>
      <c r="I448" s="15">
        <v>1</v>
      </c>
      <c r="J448" s="15"/>
      <c r="K448" s="5"/>
      <c r="L448" s="73" t="s">
        <v>6319</v>
      </c>
      <c r="M448" s="6"/>
      <c r="N448" s="5" t="s">
        <v>6320</v>
      </c>
      <c r="O448" s="5" t="s">
        <v>1999</v>
      </c>
      <c r="P448" s="5"/>
    </row>
    <row r="449" spans="1:16" ht="63" customHeight="1" x14ac:dyDescent="0.15">
      <c r="A449" s="6">
        <v>169</v>
      </c>
      <c r="B449" s="6" t="s">
        <v>5889</v>
      </c>
      <c r="C449" s="42" t="s">
        <v>6039</v>
      </c>
      <c r="D449" s="42" t="s">
        <v>6189</v>
      </c>
      <c r="E449" s="6"/>
      <c r="F449" s="6"/>
      <c r="G449" s="77" t="s">
        <v>6343</v>
      </c>
      <c r="H449" s="15">
        <v>1</v>
      </c>
      <c r="I449" s="15">
        <v>1</v>
      </c>
      <c r="J449" s="15"/>
      <c r="K449" s="5"/>
      <c r="L449" s="73" t="s">
        <v>6319</v>
      </c>
      <c r="M449" s="6"/>
      <c r="N449" s="5" t="s">
        <v>6320</v>
      </c>
      <c r="O449" s="5" t="s">
        <v>1999</v>
      </c>
      <c r="P449" s="5"/>
    </row>
    <row r="450" spans="1:16" ht="63" customHeight="1" x14ac:dyDescent="0.15">
      <c r="A450" s="6">
        <v>170</v>
      </c>
      <c r="B450" s="6" t="s">
        <v>5890</v>
      </c>
      <c r="C450" s="42" t="s">
        <v>6040</v>
      </c>
      <c r="D450" s="42" t="s">
        <v>6190</v>
      </c>
      <c r="E450" s="6"/>
      <c r="F450" s="6"/>
      <c r="G450" s="77" t="s">
        <v>6344</v>
      </c>
      <c r="H450" s="15">
        <v>1</v>
      </c>
      <c r="I450" s="15">
        <v>1</v>
      </c>
      <c r="J450" s="15"/>
      <c r="K450" s="5"/>
      <c r="L450" s="73" t="s">
        <v>6319</v>
      </c>
      <c r="M450" s="6"/>
      <c r="N450" s="5" t="s">
        <v>6320</v>
      </c>
      <c r="O450" s="5" t="s">
        <v>1999</v>
      </c>
      <c r="P450" s="5"/>
    </row>
    <row r="451" spans="1:16" ht="63" customHeight="1" x14ac:dyDescent="0.15">
      <c r="A451" s="6">
        <v>171</v>
      </c>
      <c r="B451" s="6" t="s">
        <v>5891</v>
      </c>
      <c r="C451" s="42" t="s">
        <v>6041</v>
      </c>
      <c r="D451" s="42" t="s">
        <v>6191</v>
      </c>
      <c r="E451" s="6"/>
      <c r="F451" s="6"/>
      <c r="G451" s="77" t="s">
        <v>6345</v>
      </c>
      <c r="H451" s="15">
        <v>1</v>
      </c>
      <c r="I451" s="15">
        <v>1</v>
      </c>
      <c r="J451" s="15"/>
      <c r="K451" s="5"/>
      <c r="L451" s="73" t="s">
        <v>6319</v>
      </c>
      <c r="M451" s="6"/>
      <c r="N451" s="5" t="s">
        <v>6320</v>
      </c>
      <c r="O451" s="5" t="s">
        <v>1999</v>
      </c>
      <c r="P451" s="5"/>
    </row>
    <row r="452" spans="1:16" ht="63" customHeight="1" x14ac:dyDescent="0.15">
      <c r="A452" s="6">
        <v>172</v>
      </c>
      <c r="B452" s="6" t="s">
        <v>5892</v>
      </c>
      <c r="C452" s="42" t="s">
        <v>6042</v>
      </c>
      <c r="D452" s="42" t="s">
        <v>6192</v>
      </c>
      <c r="E452" s="6"/>
      <c r="F452" s="6"/>
      <c r="G452" s="77" t="s">
        <v>6346</v>
      </c>
      <c r="H452" s="15">
        <v>1</v>
      </c>
      <c r="I452" s="15">
        <v>1</v>
      </c>
      <c r="J452" s="15"/>
      <c r="K452" s="5"/>
      <c r="L452" s="73" t="s">
        <v>6319</v>
      </c>
      <c r="M452" s="6"/>
      <c r="N452" s="5" t="s">
        <v>6320</v>
      </c>
      <c r="O452" s="5" t="s">
        <v>1999</v>
      </c>
      <c r="P452" s="5"/>
    </row>
    <row r="453" spans="1:16" ht="63" customHeight="1" x14ac:dyDescent="0.15">
      <c r="A453" s="6">
        <v>173</v>
      </c>
      <c r="B453" s="6" t="s">
        <v>5893</v>
      </c>
      <c r="C453" s="42" t="s">
        <v>6043</v>
      </c>
      <c r="D453" s="42" t="s">
        <v>6193</v>
      </c>
      <c r="E453" s="6"/>
      <c r="F453" s="6"/>
      <c r="G453" s="77" t="s">
        <v>6347</v>
      </c>
      <c r="H453" s="15">
        <v>1</v>
      </c>
      <c r="I453" s="15">
        <v>1</v>
      </c>
      <c r="J453" s="15"/>
      <c r="K453" s="5"/>
      <c r="L453" s="73" t="s">
        <v>6319</v>
      </c>
      <c r="M453" s="6"/>
      <c r="N453" s="5" t="s">
        <v>6320</v>
      </c>
      <c r="O453" s="5" t="s">
        <v>1999</v>
      </c>
      <c r="P453" s="5"/>
    </row>
    <row r="454" spans="1:16" ht="63" customHeight="1" x14ac:dyDescent="0.15">
      <c r="A454" s="6">
        <v>174</v>
      </c>
      <c r="B454" s="6" t="s">
        <v>5894</v>
      </c>
      <c r="C454" s="42" t="s">
        <v>6044</v>
      </c>
      <c r="D454" s="42" t="s">
        <v>6194</v>
      </c>
      <c r="E454" s="6"/>
      <c r="F454" s="6"/>
      <c r="G454" s="77" t="s">
        <v>6348</v>
      </c>
      <c r="H454" s="15">
        <v>1</v>
      </c>
      <c r="I454" s="15">
        <v>1</v>
      </c>
      <c r="J454" s="15"/>
      <c r="K454" s="5"/>
      <c r="L454" s="73" t="s">
        <v>6319</v>
      </c>
      <c r="M454" s="6"/>
      <c r="N454" s="5" t="s">
        <v>6320</v>
      </c>
      <c r="O454" s="5" t="s">
        <v>1999</v>
      </c>
      <c r="P454" s="5"/>
    </row>
    <row r="455" spans="1:16" ht="63" customHeight="1" x14ac:dyDescent="0.15">
      <c r="A455" s="6">
        <v>175</v>
      </c>
      <c r="B455" s="6" t="s">
        <v>5895</v>
      </c>
      <c r="C455" s="42" t="s">
        <v>6045</v>
      </c>
      <c r="D455" s="42" t="s">
        <v>6195</v>
      </c>
      <c r="E455" s="6"/>
      <c r="F455" s="6"/>
      <c r="G455" s="77" t="s">
        <v>6349</v>
      </c>
      <c r="H455" s="15">
        <v>1</v>
      </c>
      <c r="I455" s="15">
        <v>1</v>
      </c>
      <c r="J455" s="15"/>
      <c r="K455" s="5"/>
      <c r="L455" s="73" t="s">
        <v>6319</v>
      </c>
      <c r="M455" s="6"/>
      <c r="N455" s="5" t="s">
        <v>6320</v>
      </c>
      <c r="O455" s="5" t="s">
        <v>1999</v>
      </c>
      <c r="P455" s="5"/>
    </row>
    <row r="456" spans="1:16" ht="63" customHeight="1" x14ac:dyDescent="0.15">
      <c r="A456" s="6">
        <v>176</v>
      </c>
      <c r="B456" s="6" t="s">
        <v>5896</v>
      </c>
      <c r="C456" s="42" t="s">
        <v>6046</v>
      </c>
      <c r="D456" s="42" t="s">
        <v>6196</v>
      </c>
      <c r="E456" s="6"/>
      <c r="F456" s="6"/>
      <c r="G456" s="77" t="s">
        <v>6350</v>
      </c>
      <c r="H456" s="15">
        <v>1</v>
      </c>
      <c r="I456" s="15">
        <v>1</v>
      </c>
      <c r="J456" s="15"/>
      <c r="K456" s="5"/>
      <c r="L456" s="73" t="s">
        <v>6319</v>
      </c>
      <c r="M456" s="6"/>
      <c r="N456" s="5" t="s">
        <v>6320</v>
      </c>
      <c r="O456" s="5" t="s">
        <v>1999</v>
      </c>
      <c r="P456" s="5"/>
    </row>
    <row r="457" spans="1:16" ht="63" customHeight="1" x14ac:dyDescent="0.15">
      <c r="A457" s="6">
        <v>177</v>
      </c>
      <c r="B457" s="6" t="s">
        <v>5897</v>
      </c>
      <c r="C457" s="42" t="s">
        <v>6047</v>
      </c>
      <c r="D457" s="42" t="s">
        <v>6197</v>
      </c>
      <c r="E457" s="6"/>
      <c r="F457" s="6"/>
      <c r="G457" s="77" t="s">
        <v>6351</v>
      </c>
      <c r="H457" s="15">
        <v>1</v>
      </c>
      <c r="I457" s="15">
        <v>1</v>
      </c>
      <c r="J457" s="15"/>
      <c r="K457" s="5"/>
      <c r="L457" s="73" t="s">
        <v>6319</v>
      </c>
      <c r="M457" s="6"/>
      <c r="N457" s="5" t="s">
        <v>6320</v>
      </c>
      <c r="O457" s="5" t="s">
        <v>1999</v>
      </c>
      <c r="P457" s="5"/>
    </row>
    <row r="458" spans="1:16" ht="63" customHeight="1" x14ac:dyDescent="0.15">
      <c r="A458" s="6">
        <v>178</v>
      </c>
      <c r="B458" s="6" t="s">
        <v>5898</v>
      </c>
      <c r="C458" s="42" t="s">
        <v>6048</v>
      </c>
      <c r="D458" s="42" t="s">
        <v>6198</v>
      </c>
      <c r="E458" s="6"/>
      <c r="F458" s="6"/>
      <c r="G458" s="77" t="s">
        <v>6352</v>
      </c>
      <c r="H458" s="15">
        <v>1</v>
      </c>
      <c r="I458" s="15">
        <v>1</v>
      </c>
      <c r="J458" s="15"/>
      <c r="K458" s="5"/>
      <c r="L458" s="73" t="s">
        <v>6319</v>
      </c>
      <c r="M458" s="6"/>
      <c r="N458" s="5" t="s">
        <v>6320</v>
      </c>
      <c r="O458" s="5" t="s">
        <v>1999</v>
      </c>
      <c r="P458" s="5"/>
    </row>
    <row r="459" spans="1:16" ht="63" customHeight="1" x14ac:dyDescent="0.15">
      <c r="A459" s="6">
        <v>179</v>
      </c>
      <c r="B459" s="6" t="s">
        <v>5899</v>
      </c>
      <c r="C459" s="42" t="s">
        <v>6049</v>
      </c>
      <c r="D459" s="42" t="s">
        <v>6199</v>
      </c>
      <c r="E459" s="6"/>
      <c r="F459" s="6"/>
      <c r="G459" s="77" t="s">
        <v>6353</v>
      </c>
      <c r="H459" s="15">
        <v>1</v>
      </c>
      <c r="I459" s="15">
        <v>1</v>
      </c>
      <c r="J459" s="15"/>
      <c r="K459" s="5"/>
      <c r="L459" s="73" t="s">
        <v>6319</v>
      </c>
      <c r="M459" s="6"/>
      <c r="N459" s="5" t="s">
        <v>6320</v>
      </c>
      <c r="O459" s="5" t="s">
        <v>1999</v>
      </c>
      <c r="P459" s="5"/>
    </row>
    <row r="460" spans="1:16" ht="63" customHeight="1" x14ac:dyDescent="0.15">
      <c r="A460" s="6">
        <v>180</v>
      </c>
      <c r="B460" s="6" t="s">
        <v>5900</v>
      </c>
      <c r="C460" s="42" t="s">
        <v>6050</v>
      </c>
      <c r="D460" s="42" t="s">
        <v>6200</v>
      </c>
      <c r="E460" s="6"/>
      <c r="F460" s="6"/>
      <c r="G460" s="77" t="s">
        <v>6354</v>
      </c>
      <c r="H460" s="15">
        <v>1</v>
      </c>
      <c r="I460" s="15">
        <v>1</v>
      </c>
      <c r="J460" s="15"/>
      <c r="K460" s="5"/>
      <c r="L460" s="73" t="s">
        <v>6319</v>
      </c>
      <c r="M460" s="6"/>
      <c r="N460" s="5" t="s">
        <v>6320</v>
      </c>
      <c r="O460" s="5" t="s">
        <v>1999</v>
      </c>
      <c r="P460" s="5"/>
    </row>
    <row r="461" spans="1:16" ht="63" customHeight="1" x14ac:dyDescent="0.15">
      <c r="A461" s="6">
        <v>181</v>
      </c>
      <c r="B461" s="6" t="s">
        <v>5901</v>
      </c>
      <c r="C461" s="42" t="s">
        <v>6051</v>
      </c>
      <c r="D461" s="42" t="s">
        <v>6201</v>
      </c>
      <c r="E461" s="6"/>
      <c r="F461" s="6"/>
      <c r="G461" s="77" t="s">
        <v>6355</v>
      </c>
      <c r="H461" s="15">
        <v>1</v>
      </c>
      <c r="I461" s="15">
        <v>1</v>
      </c>
      <c r="J461" s="15"/>
      <c r="K461" s="5"/>
      <c r="L461" s="73" t="s">
        <v>6319</v>
      </c>
      <c r="M461" s="6"/>
      <c r="N461" s="5" t="s">
        <v>6320</v>
      </c>
      <c r="O461" s="5" t="s">
        <v>1999</v>
      </c>
      <c r="P461" s="5"/>
    </row>
    <row r="462" spans="1:16" ht="63" customHeight="1" x14ac:dyDescent="0.15">
      <c r="A462" s="6">
        <v>182</v>
      </c>
      <c r="B462" s="6" t="s">
        <v>5902</v>
      </c>
      <c r="C462" s="42" t="s">
        <v>6052</v>
      </c>
      <c r="D462" s="42" t="s">
        <v>6202</v>
      </c>
      <c r="E462" s="6"/>
      <c r="F462" s="6"/>
      <c r="G462" s="77" t="s">
        <v>6356</v>
      </c>
      <c r="H462" s="15">
        <v>1</v>
      </c>
      <c r="I462" s="15">
        <v>1</v>
      </c>
      <c r="J462" s="15"/>
      <c r="K462" s="5"/>
      <c r="L462" s="73" t="s">
        <v>6319</v>
      </c>
      <c r="M462" s="6"/>
      <c r="N462" s="5" t="s">
        <v>6320</v>
      </c>
      <c r="O462" s="5" t="s">
        <v>1999</v>
      </c>
      <c r="P462" s="5"/>
    </row>
    <row r="463" spans="1:16" ht="63" customHeight="1" x14ac:dyDescent="0.15">
      <c r="A463" s="6">
        <v>183</v>
      </c>
      <c r="B463" s="6" t="s">
        <v>5903</v>
      </c>
      <c r="C463" s="42" t="s">
        <v>6053</v>
      </c>
      <c r="D463" s="42" t="s">
        <v>6203</v>
      </c>
      <c r="E463" s="6"/>
      <c r="F463" s="6"/>
      <c r="G463" s="77" t="s">
        <v>6357</v>
      </c>
      <c r="H463" s="15">
        <v>1</v>
      </c>
      <c r="I463" s="15">
        <v>1</v>
      </c>
      <c r="J463" s="15"/>
      <c r="K463" s="5"/>
      <c r="L463" s="73" t="s">
        <v>6319</v>
      </c>
      <c r="M463" s="6"/>
      <c r="N463" s="5" t="s">
        <v>6320</v>
      </c>
      <c r="O463" s="5" t="s">
        <v>1999</v>
      </c>
      <c r="P463" s="5"/>
    </row>
    <row r="464" spans="1:16" ht="63" customHeight="1" x14ac:dyDescent="0.15">
      <c r="A464" s="6">
        <v>184</v>
      </c>
      <c r="B464" s="6" t="s">
        <v>5904</v>
      </c>
      <c r="C464" s="42" t="s">
        <v>6054</v>
      </c>
      <c r="D464" s="42" t="s">
        <v>6204</v>
      </c>
      <c r="E464" s="6"/>
      <c r="F464" s="6"/>
      <c r="G464" s="77" t="s">
        <v>6358</v>
      </c>
      <c r="H464" s="15">
        <v>1</v>
      </c>
      <c r="I464" s="15">
        <v>1</v>
      </c>
      <c r="J464" s="15"/>
      <c r="K464" s="5"/>
      <c r="L464" s="73" t="s">
        <v>6319</v>
      </c>
      <c r="M464" s="6"/>
      <c r="N464" s="5" t="s">
        <v>6320</v>
      </c>
      <c r="O464" s="5" t="s">
        <v>1999</v>
      </c>
      <c r="P464" s="5"/>
    </row>
    <row r="465" spans="1:16" ht="63" customHeight="1" x14ac:dyDescent="0.15">
      <c r="A465" s="6">
        <v>185</v>
      </c>
      <c r="B465" s="6" t="s">
        <v>5905</v>
      </c>
      <c r="C465" s="42" t="s">
        <v>6055</v>
      </c>
      <c r="D465" s="42" t="s">
        <v>6205</v>
      </c>
      <c r="E465" s="6"/>
      <c r="F465" s="6"/>
      <c r="G465" s="77" t="s">
        <v>6359</v>
      </c>
      <c r="H465" s="15">
        <v>1</v>
      </c>
      <c r="I465" s="15">
        <v>1</v>
      </c>
      <c r="J465" s="15"/>
      <c r="K465" s="5"/>
      <c r="L465" s="73" t="s">
        <v>6319</v>
      </c>
      <c r="M465" s="6"/>
      <c r="N465" s="5" t="s">
        <v>6320</v>
      </c>
      <c r="O465" s="5" t="s">
        <v>1999</v>
      </c>
      <c r="P465" s="5"/>
    </row>
    <row r="466" spans="1:16" ht="63" customHeight="1" x14ac:dyDescent="0.15">
      <c r="A466" s="6">
        <v>186</v>
      </c>
      <c r="B466" s="6" t="s">
        <v>5906</v>
      </c>
      <c r="C466" s="42" t="s">
        <v>6056</v>
      </c>
      <c r="D466" s="42" t="s">
        <v>6206</v>
      </c>
      <c r="E466" s="6"/>
      <c r="F466" s="6"/>
      <c r="G466" s="77" t="s">
        <v>6360</v>
      </c>
      <c r="H466" s="15">
        <v>1</v>
      </c>
      <c r="I466" s="15">
        <v>1</v>
      </c>
      <c r="J466" s="15"/>
      <c r="K466" s="5"/>
      <c r="L466" s="73" t="s">
        <v>6319</v>
      </c>
      <c r="M466" s="6"/>
      <c r="N466" s="5" t="s">
        <v>6320</v>
      </c>
      <c r="O466" s="5" t="s">
        <v>1999</v>
      </c>
      <c r="P466" s="5"/>
    </row>
    <row r="467" spans="1:16" ht="63" customHeight="1" x14ac:dyDescent="0.15">
      <c r="A467" s="6">
        <v>187</v>
      </c>
      <c r="B467" s="6" t="s">
        <v>5907</v>
      </c>
      <c r="C467" s="42" t="s">
        <v>6057</v>
      </c>
      <c r="D467" s="42" t="s">
        <v>6207</v>
      </c>
      <c r="E467" s="6"/>
      <c r="F467" s="6"/>
      <c r="G467" s="77" t="s">
        <v>6361</v>
      </c>
      <c r="H467" s="15">
        <v>1</v>
      </c>
      <c r="I467" s="15">
        <v>1</v>
      </c>
      <c r="J467" s="15"/>
      <c r="K467" s="5"/>
      <c r="L467" s="73" t="s">
        <v>6319</v>
      </c>
      <c r="M467" s="6"/>
      <c r="N467" s="5" t="s">
        <v>6320</v>
      </c>
      <c r="O467" s="5" t="s">
        <v>1999</v>
      </c>
      <c r="P467" s="5"/>
    </row>
    <row r="468" spans="1:16" ht="63" customHeight="1" x14ac:dyDescent="0.15">
      <c r="A468" s="6">
        <v>188</v>
      </c>
      <c r="B468" s="6" t="s">
        <v>5908</v>
      </c>
      <c r="C468" s="42" t="s">
        <v>6058</v>
      </c>
      <c r="D468" s="42" t="s">
        <v>6208</v>
      </c>
      <c r="E468" s="6"/>
      <c r="F468" s="6"/>
      <c r="G468" s="77" t="s">
        <v>6362</v>
      </c>
      <c r="H468" s="15">
        <v>1</v>
      </c>
      <c r="I468" s="15">
        <v>1</v>
      </c>
      <c r="J468" s="15"/>
      <c r="K468" s="5"/>
      <c r="L468" s="73" t="s">
        <v>6319</v>
      </c>
      <c r="M468" s="6"/>
      <c r="N468" s="5" t="s">
        <v>6320</v>
      </c>
      <c r="O468" s="5" t="s">
        <v>1999</v>
      </c>
      <c r="P468" s="5"/>
    </row>
    <row r="469" spans="1:16" ht="63" customHeight="1" x14ac:dyDescent="0.15">
      <c r="A469" s="6">
        <v>189</v>
      </c>
      <c r="B469" s="6" t="s">
        <v>5909</v>
      </c>
      <c r="C469" s="42" t="s">
        <v>6059</v>
      </c>
      <c r="D469" s="42" t="s">
        <v>6209</v>
      </c>
      <c r="E469" s="6"/>
      <c r="F469" s="6"/>
      <c r="G469" s="77" t="s">
        <v>6363</v>
      </c>
      <c r="H469" s="15">
        <v>1</v>
      </c>
      <c r="I469" s="15">
        <v>1</v>
      </c>
      <c r="J469" s="15"/>
      <c r="K469" s="5"/>
      <c r="L469" s="73" t="s">
        <v>6319</v>
      </c>
      <c r="M469" s="6"/>
      <c r="N469" s="5" t="s">
        <v>6320</v>
      </c>
      <c r="O469" s="5" t="s">
        <v>1999</v>
      </c>
      <c r="P469" s="5"/>
    </row>
    <row r="470" spans="1:16" ht="63" customHeight="1" x14ac:dyDescent="0.15">
      <c r="A470" s="6">
        <v>190</v>
      </c>
      <c r="B470" s="6" t="s">
        <v>5910</v>
      </c>
      <c r="C470" s="42" t="s">
        <v>6060</v>
      </c>
      <c r="D470" s="42" t="s">
        <v>6210</v>
      </c>
      <c r="E470" s="6"/>
      <c r="F470" s="6"/>
      <c r="G470" s="77" t="s">
        <v>6364</v>
      </c>
      <c r="H470" s="15">
        <v>1</v>
      </c>
      <c r="I470" s="15">
        <v>1</v>
      </c>
      <c r="J470" s="15"/>
      <c r="K470" s="5"/>
      <c r="L470" s="73" t="s">
        <v>6319</v>
      </c>
      <c r="M470" s="6"/>
      <c r="N470" s="5" t="s">
        <v>6320</v>
      </c>
      <c r="O470" s="5" t="s">
        <v>1999</v>
      </c>
      <c r="P470" s="5"/>
    </row>
    <row r="471" spans="1:16" ht="63" customHeight="1" x14ac:dyDescent="0.15">
      <c r="A471" s="6">
        <v>191</v>
      </c>
      <c r="B471" s="6" t="s">
        <v>5911</v>
      </c>
      <c r="C471" s="42" t="s">
        <v>6061</v>
      </c>
      <c r="D471" s="42" t="s">
        <v>6211</v>
      </c>
      <c r="E471" s="6"/>
      <c r="F471" s="6"/>
      <c r="G471" s="77" t="s">
        <v>6365</v>
      </c>
      <c r="H471" s="15">
        <v>1</v>
      </c>
      <c r="I471" s="15">
        <v>1</v>
      </c>
      <c r="J471" s="15"/>
      <c r="K471" s="5"/>
      <c r="L471" s="73" t="s">
        <v>6319</v>
      </c>
      <c r="M471" s="6"/>
      <c r="N471" s="5" t="s">
        <v>6320</v>
      </c>
      <c r="O471" s="5" t="s">
        <v>1999</v>
      </c>
      <c r="P471" s="5"/>
    </row>
    <row r="472" spans="1:16" ht="63" customHeight="1" x14ac:dyDescent="0.15">
      <c r="A472" s="6">
        <v>192</v>
      </c>
      <c r="B472" s="6" t="s">
        <v>5912</v>
      </c>
      <c r="C472" s="42" t="s">
        <v>6062</v>
      </c>
      <c r="D472" s="42" t="s">
        <v>6212</v>
      </c>
      <c r="E472" s="6"/>
      <c r="F472" s="6"/>
      <c r="G472" s="77" t="s">
        <v>6366</v>
      </c>
      <c r="H472" s="15">
        <v>1</v>
      </c>
      <c r="I472" s="15">
        <v>1</v>
      </c>
      <c r="J472" s="15"/>
      <c r="K472" s="5"/>
      <c r="L472" s="73" t="s">
        <v>6319</v>
      </c>
      <c r="M472" s="6"/>
      <c r="N472" s="5" t="s">
        <v>6320</v>
      </c>
      <c r="O472" s="5" t="s">
        <v>1999</v>
      </c>
      <c r="P472" s="5"/>
    </row>
    <row r="473" spans="1:16" ht="63" customHeight="1" x14ac:dyDescent="0.15">
      <c r="A473" s="6">
        <v>193</v>
      </c>
      <c r="B473" s="6" t="s">
        <v>5913</v>
      </c>
      <c r="C473" s="42" t="s">
        <v>6063</v>
      </c>
      <c r="D473" s="42" t="s">
        <v>6213</v>
      </c>
      <c r="E473" s="6"/>
      <c r="F473" s="6"/>
      <c r="G473" s="77" t="s">
        <v>6367</v>
      </c>
      <c r="H473" s="15">
        <v>1</v>
      </c>
      <c r="I473" s="15">
        <v>1</v>
      </c>
      <c r="J473" s="15"/>
      <c r="K473" s="5"/>
      <c r="L473" s="73" t="s">
        <v>6319</v>
      </c>
      <c r="M473" s="6"/>
      <c r="N473" s="5" t="s">
        <v>6320</v>
      </c>
      <c r="O473" s="5" t="s">
        <v>1999</v>
      </c>
      <c r="P473" s="5"/>
    </row>
    <row r="474" spans="1:16" ht="63" customHeight="1" x14ac:dyDescent="0.15">
      <c r="A474" s="6">
        <v>194</v>
      </c>
      <c r="B474" s="6" t="s">
        <v>5914</v>
      </c>
      <c r="C474" s="42" t="s">
        <v>6064</v>
      </c>
      <c r="D474" s="42" t="s">
        <v>6214</v>
      </c>
      <c r="E474" s="6"/>
      <c r="F474" s="6"/>
      <c r="G474" s="77" t="s">
        <v>6368</v>
      </c>
      <c r="H474" s="15">
        <v>1</v>
      </c>
      <c r="I474" s="15">
        <v>1</v>
      </c>
      <c r="J474" s="15"/>
      <c r="K474" s="5"/>
      <c r="L474" s="73" t="s">
        <v>6319</v>
      </c>
      <c r="M474" s="6"/>
      <c r="N474" s="5" t="s">
        <v>6320</v>
      </c>
      <c r="O474" s="5" t="s">
        <v>1999</v>
      </c>
      <c r="P474" s="5"/>
    </row>
    <row r="475" spans="1:16" ht="63" customHeight="1" x14ac:dyDescent="0.15">
      <c r="A475" s="6">
        <v>195</v>
      </c>
      <c r="B475" s="6" t="s">
        <v>5915</v>
      </c>
      <c r="C475" s="42" t="s">
        <v>6065</v>
      </c>
      <c r="D475" s="42" t="s">
        <v>6215</v>
      </c>
      <c r="E475" s="6"/>
      <c r="F475" s="6"/>
      <c r="G475" s="77" t="s">
        <v>6369</v>
      </c>
      <c r="H475" s="15">
        <v>1</v>
      </c>
      <c r="I475" s="15">
        <v>1</v>
      </c>
      <c r="J475" s="15"/>
      <c r="K475" s="5"/>
      <c r="L475" s="73" t="s">
        <v>6319</v>
      </c>
      <c r="M475" s="6"/>
      <c r="N475" s="5" t="s">
        <v>6320</v>
      </c>
      <c r="O475" s="5" t="s">
        <v>1999</v>
      </c>
      <c r="P475" s="5"/>
    </row>
    <row r="476" spans="1:16" ht="63" customHeight="1" x14ac:dyDescent="0.15">
      <c r="A476" s="6">
        <v>196</v>
      </c>
      <c r="B476" s="6" t="s">
        <v>5916</v>
      </c>
      <c r="C476" s="42" t="s">
        <v>6066</v>
      </c>
      <c r="D476" s="42" t="s">
        <v>6216</v>
      </c>
      <c r="E476" s="6"/>
      <c r="F476" s="6"/>
      <c r="G476" s="77" t="s">
        <v>6371</v>
      </c>
      <c r="H476" s="15">
        <v>1</v>
      </c>
      <c r="I476" s="15">
        <v>1</v>
      </c>
      <c r="J476" s="15"/>
      <c r="K476" s="5"/>
      <c r="L476" s="73" t="s">
        <v>6319</v>
      </c>
      <c r="M476" s="6"/>
      <c r="N476" s="5" t="s">
        <v>6320</v>
      </c>
      <c r="O476" s="5" t="s">
        <v>1999</v>
      </c>
      <c r="P476" s="5"/>
    </row>
    <row r="477" spans="1:16" ht="63" customHeight="1" x14ac:dyDescent="0.15">
      <c r="A477" s="6">
        <v>197</v>
      </c>
      <c r="B477" s="6" t="s">
        <v>5917</v>
      </c>
      <c r="C477" s="42" t="s">
        <v>6067</v>
      </c>
      <c r="D477" s="42" t="s">
        <v>6217</v>
      </c>
      <c r="E477" s="6"/>
      <c r="F477" s="6"/>
      <c r="G477" s="77" t="s">
        <v>6370</v>
      </c>
      <c r="H477" s="15">
        <v>1</v>
      </c>
      <c r="I477" s="15">
        <v>1</v>
      </c>
      <c r="J477" s="15"/>
      <c r="K477" s="5"/>
      <c r="L477" s="73" t="s">
        <v>6319</v>
      </c>
      <c r="M477" s="6"/>
      <c r="N477" s="5" t="s">
        <v>6320</v>
      </c>
      <c r="O477" s="5" t="s">
        <v>1999</v>
      </c>
      <c r="P477" s="5"/>
    </row>
    <row r="478" spans="1:16" ht="63" customHeight="1" x14ac:dyDescent="0.15">
      <c r="A478" s="6">
        <v>198</v>
      </c>
      <c r="B478" s="6" t="s">
        <v>5918</v>
      </c>
      <c r="C478" s="42" t="s">
        <v>6068</v>
      </c>
      <c r="D478" s="42" t="s">
        <v>6218</v>
      </c>
      <c r="E478" s="6"/>
      <c r="F478" s="6"/>
      <c r="G478" s="77" t="s">
        <v>6372</v>
      </c>
      <c r="H478" s="15">
        <v>1</v>
      </c>
      <c r="I478" s="15">
        <v>1</v>
      </c>
      <c r="J478" s="15"/>
      <c r="K478" s="5"/>
      <c r="L478" s="73" t="s">
        <v>6319</v>
      </c>
      <c r="M478" s="6"/>
      <c r="N478" s="5" t="s">
        <v>6320</v>
      </c>
      <c r="O478" s="5" t="s">
        <v>1999</v>
      </c>
      <c r="P478" s="5"/>
    </row>
    <row r="479" spans="1:16" ht="63" customHeight="1" x14ac:dyDescent="0.15">
      <c r="A479" s="6">
        <v>199</v>
      </c>
      <c r="B479" s="6" t="s">
        <v>5919</v>
      </c>
      <c r="C479" s="42" t="s">
        <v>6069</v>
      </c>
      <c r="D479" s="42" t="s">
        <v>6219</v>
      </c>
      <c r="E479" s="6"/>
      <c r="F479" s="6"/>
      <c r="G479" s="77" t="s">
        <v>6373</v>
      </c>
      <c r="H479" s="15">
        <v>1</v>
      </c>
      <c r="I479" s="15">
        <v>1</v>
      </c>
      <c r="J479" s="15"/>
      <c r="K479" s="5"/>
      <c r="L479" s="73" t="s">
        <v>6319</v>
      </c>
      <c r="M479" s="6"/>
      <c r="N479" s="5" t="s">
        <v>6320</v>
      </c>
      <c r="O479" s="5" t="s">
        <v>1999</v>
      </c>
      <c r="P479" s="5"/>
    </row>
    <row r="480" spans="1:16" ht="63" customHeight="1" x14ac:dyDescent="0.15">
      <c r="A480" s="6">
        <v>200</v>
      </c>
      <c r="B480" s="6" t="s">
        <v>5920</v>
      </c>
      <c r="C480" s="42" t="s">
        <v>6070</v>
      </c>
      <c r="D480" s="42" t="s">
        <v>6220</v>
      </c>
      <c r="E480" s="6"/>
      <c r="F480" s="6"/>
      <c r="G480" s="77" t="s">
        <v>6374</v>
      </c>
      <c r="H480" s="15">
        <v>1</v>
      </c>
      <c r="I480" s="15">
        <v>1</v>
      </c>
      <c r="J480" s="15"/>
      <c r="K480" s="5"/>
      <c r="L480" s="73" t="s">
        <v>6319</v>
      </c>
      <c r="M480" s="6"/>
      <c r="N480" s="5" t="s">
        <v>6320</v>
      </c>
      <c r="O480" s="5" t="s">
        <v>1999</v>
      </c>
      <c r="P480" s="5"/>
    </row>
    <row r="481" spans="1:16" ht="63" customHeight="1" x14ac:dyDescent="0.15">
      <c r="A481" s="6">
        <v>201</v>
      </c>
      <c r="B481" s="6" t="s">
        <v>5921</v>
      </c>
      <c r="C481" s="42" t="s">
        <v>6071</v>
      </c>
      <c r="D481" s="42" t="s">
        <v>6221</v>
      </c>
      <c r="E481" s="6"/>
      <c r="F481" s="6"/>
      <c r="G481" s="77" t="s">
        <v>6375</v>
      </c>
      <c r="H481" s="15">
        <v>1</v>
      </c>
      <c r="I481" s="15">
        <v>1</v>
      </c>
      <c r="J481" s="15"/>
      <c r="K481" s="5"/>
      <c r="L481" s="73" t="s">
        <v>6319</v>
      </c>
      <c r="M481" s="6"/>
      <c r="N481" s="5" t="s">
        <v>6320</v>
      </c>
      <c r="O481" s="5" t="s">
        <v>1999</v>
      </c>
      <c r="P481" s="5"/>
    </row>
    <row r="482" spans="1:16" ht="63" customHeight="1" x14ac:dyDescent="0.15">
      <c r="A482" s="6">
        <v>202</v>
      </c>
      <c r="B482" s="6" t="s">
        <v>5922</v>
      </c>
      <c r="C482" s="42" t="s">
        <v>6072</v>
      </c>
      <c r="D482" s="42" t="s">
        <v>6222</v>
      </c>
      <c r="E482" s="6"/>
      <c r="F482" s="6"/>
      <c r="G482" s="77" t="s">
        <v>6376</v>
      </c>
      <c r="H482" s="15">
        <v>1</v>
      </c>
      <c r="I482" s="15">
        <v>1</v>
      </c>
      <c r="J482" s="15"/>
      <c r="K482" s="5"/>
      <c r="L482" s="73" t="s">
        <v>6319</v>
      </c>
      <c r="M482" s="6"/>
      <c r="N482" s="5" t="s">
        <v>6320</v>
      </c>
      <c r="O482" s="5" t="s">
        <v>1999</v>
      </c>
      <c r="P482" s="5"/>
    </row>
    <row r="483" spans="1:16" ht="63" customHeight="1" x14ac:dyDescent="0.15">
      <c r="A483" s="6">
        <v>203</v>
      </c>
      <c r="B483" s="6" t="s">
        <v>5923</v>
      </c>
      <c r="C483" s="42" t="s">
        <v>6073</v>
      </c>
      <c r="D483" s="42" t="s">
        <v>6223</v>
      </c>
      <c r="E483" s="6"/>
      <c r="F483" s="6"/>
      <c r="G483" s="77" t="s">
        <v>6377</v>
      </c>
      <c r="H483" s="15">
        <v>1</v>
      </c>
      <c r="I483" s="15">
        <v>1</v>
      </c>
      <c r="J483" s="15"/>
      <c r="K483" s="5"/>
      <c r="L483" s="73" t="s">
        <v>6319</v>
      </c>
      <c r="M483" s="6"/>
      <c r="N483" s="5" t="s">
        <v>6320</v>
      </c>
      <c r="O483" s="5" t="s">
        <v>1999</v>
      </c>
      <c r="P483" s="5"/>
    </row>
    <row r="484" spans="1:16" ht="63" customHeight="1" x14ac:dyDescent="0.15">
      <c r="A484" s="6">
        <v>204</v>
      </c>
      <c r="B484" s="6" t="s">
        <v>5924</v>
      </c>
      <c r="C484" s="42" t="s">
        <v>6074</v>
      </c>
      <c r="D484" s="42" t="s">
        <v>6224</v>
      </c>
      <c r="E484" s="6"/>
      <c r="F484" s="6"/>
      <c r="G484" s="77" t="s">
        <v>6378</v>
      </c>
      <c r="H484" s="15">
        <v>1</v>
      </c>
      <c r="I484" s="15">
        <v>1</v>
      </c>
      <c r="J484" s="15"/>
      <c r="K484" s="5"/>
      <c r="L484" s="73" t="s">
        <v>6319</v>
      </c>
      <c r="M484" s="6"/>
      <c r="N484" s="5" t="s">
        <v>6320</v>
      </c>
      <c r="O484" s="5" t="s">
        <v>1999</v>
      </c>
      <c r="P484" s="5"/>
    </row>
    <row r="485" spans="1:16" ht="63" customHeight="1" x14ac:dyDescent="0.15">
      <c r="A485" s="6">
        <v>205</v>
      </c>
      <c r="B485" s="6" t="s">
        <v>5925</v>
      </c>
      <c r="C485" s="42" t="s">
        <v>6075</v>
      </c>
      <c r="D485" s="42" t="s">
        <v>6225</v>
      </c>
      <c r="E485" s="6"/>
      <c r="F485" s="6"/>
      <c r="G485" s="77" t="s">
        <v>6379</v>
      </c>
      <c r="H485" s="15">
        <v>1</v>
      </c>
      <c r="I485" s="15">
        <v>1</v>
      </c>
      <c r="J485" s="15"/>
      <c r="K485" s="5"/>
      <c r="L485" s="73" t="s">
        <v>6319</v>
      </c>
      <c r="M485" s="6"/>
      <c r="N485" s="5" t="s">
        <v>6320</v>
      </c>
      <c r="O485" s="5" t="s">
        <v>1999</v>
      </c>
      <c r="P485" s="5"/>
    </row>
    <row r="486" spans="1:16" ht="63" customHeight="1" x14ac:dyDescent="0.15">
      <c r="A486" s="6">
        <v>206</v>
      </c>
      <c r="B486" s="6" t="s">
        <v>5926</v>
      </c>
      <c r="C486" s="42" t="s">
        <v>6076</v>
      </c>
      <c r="D486" s="42" t="s">
        <v>6226</v>
      </c>
      <c r="E486" s="6"/>
      <c r="F486" s="6"/>
      <c r="G486" s="77" t="s">
        <v>6380</v>
      </c>
      <c r="H486" s="15">
        <v>1</v>
      </c>
      <c r="I486" s="15">
        <v>1</v>
      </c>
      <c r="J486" s="15"/>
      <c r="K486" s="5"/>
      <c r="L486" s="73" t="s">
        <v>6319</v>
      </c>
      <c r="M486" s="6"/>
      <c r="N486" s="5" t="s">
        <v>6320</v>
      </c>
      <c r="O486" s="5" t="s">
        <v>1999</v>
      </c>
      <c r="P486" s="5"/>
    </row>
    <row r="487" spans="1:16" ht="63" customHeight="1" x14ac:dyDescent="0.15">
      <c r="A487" s="6">
        <v>207</v>
      </c>
      <c r="B487" s="6" t="s">
        <v>5927</v>
      </c>
      <c r="C487" s="42" t="s">
        <v>6077</v>
      </c>
      <c r="D487" s="42" t="s">
        <v>6227</v>
      </c>
      <c r="E487" s="6"/>
      <c r="F487" s="6"/>
      <c r="G487" s="77" t="s">
        <v>6381</v>
      </c>
      <c r="H487" s="15">
        <v>1</v>
      </c>
      <c r="I487" s="15">
        <v>1</v>
      </c>
      <c r="J487" s="15"/>
      <c r="K487" s="5"/>
      <c r="L487" s="73" t="s">
        <v>6319</v>
      </c>
      <c r="M487" s="6"/>
      <c r="N487" s="5" t="s">
        <v>6320</v>
      </c>
      <c r="O487" s="5" t="s">
        <v>1999</v>
      </c>
      <c r="P487" s="5"/>
    </row>
    <row r="488" spans="1:16" ht="63" customHeight="1" x14ac:dyDescent="0.15">
      <c r="A488" s="6">
        <v>208</v>
      </c>
      <c r="B488" s="6" t="s">
        <v>5928</v>
      </c>
      <c r="C488" s="42" t="s">
        <v>6078</v>
      </c>
      <c r="D488" s="42" t="s">
        <v>6228</v>
      </c>
      <c r="E488" s="6"/>
      <c r="F488" s="6"/>
      <c r="G488" s="77" t="s">
        <v>6382</v>
      </c>
      <c r="H488" s="15">
        <v>1</v>
      </c>
      <c r="I488" s="15">
        <v>1</v>
      </c>
      <c r="J488" s="15"/>
      <c r="K488" s="5"/>
      <c r="L488" s="73" t="s">
        <v>6319</v>
      </c>
      <c r="M488" s="6"/>
      <c r="N488" s="5" t="s">
        <v>6320</v>
      </c>
      <c r="O488" s="5" t="s">
        <v>1999</v>
      </c>
      <c r="P488" s="5"/>
    </row>
    <row r="489" spans="1:16" ht="63" customHeight="1" x14ac:dyDescent="0.15">
      <c r="A489" s="6">
        <v>209</v>
      </c>
      <c r="B489" s="6" t="s">
        <v>5929</v>
      </c>
      <c r="C489" s="42" t="s">
        <v>6079</v>
      </c>
      <c r="D489" s="42" t="s">
        <v>6229</v>
      </c>
      <c r="E489" s="6"/>
      <c r="F489" s="6"/>
      <c r="G489" s="77" t="s">
        <v>6383</v>
      </c>
      <c r="H489" s="15">
        <v>1</v>
      </c>
      <c r="I489" s="15">
        <v>1</v>
      </c>
      <c r="J489" s="15"/>
      <c r="K489" s="5"/>
      <c r="L489" s="73" t="s">
        <v>6319</v>
      </c>
      <c r="M489" s="6"/>
      <c r="N489" s="5" t="s">
        <v>6320</v>
      </c>
      <c r="O489" s="5" t="s">
        <v>1999</v>
      </c>
      <c r="P489" s="5"/>
    </row>
    <row r="490" spans="1:16" ht="63" customHeight="1" x14ac:dyDescent="0.15">
      <c r="A490" s="6">
        <v>210</v>
      </c>
      <c r="B490" s="6" t="s">
        <v>5930</v>
      </c>
      <c r="C490" s="42" t="s">
        <v>6080</v>
      </c>
      <c r="D490" s="42" t="s">
        <v>6230</v>
      </c>
      <c r="E490" s="6"/>
      <c r="F490" s="6"/>
      <c r="G490" s="77" t="s">
        <v>6384</v>
      </c>
      <c r="H490" s="15">
        <v>1</v>
      </c>
      <c r="I490" s="15">
        <v>1</v>
      </c>
      <c r="J490" s="15"/>
      <c r="K490" s="5"/>
      <c r="L490" s="73" t="s">
        <v>6319</v>
      </c>
      <c r="M490" s="6"/>
      <c r="N490" s="5" t="s">
        <v>6320</v>
      </c>
      <c r="O490" s="5" t="s">
        <v>1999</v>
      </c>
      <c r="P490" s="5"/>
    </row>
    <row r="491" spans="1:16" ht="63" customHeight="1" x14ac:dyDescent="0.15">
      <c r="A491" s="6">
        <v>211</v>
      </c>
      <c r="B491" s="6" t="s">
        <v>5931</v>
      </c>
      <c r="C491" s="42" t="s">
        <v>6081</v>
      </c>
      <c r="D491" s="42" t="s">
        <v>6231</v>
      </c>
      <c r="E491" s="6"/>
      <c r="F491" s="6"/>
      <c r="G491" s="77" t="s">
        <v>6385</v>
      </c>
      <c r="H491" s="15">
        <v>1</v>
      </c>
      <c r="I491" s="15">
        <v>1</v>
      </c>
      <c r="J491" s="15"/>
      <c r="K491" s="5"/>
      <c r="L491" s="73" t="s">
        <v>6319</v>
      </c>
      <c r="M491" s="6"/>
      <c r="N491" s="5" t="s">
        <v>6320</v>
      </c>
      <c r="O491" s="5" t="s">
        <v>1999</v>
      </c>
      <c r="P491" s="5"/>
    </row>
    <row r="492" spans="1:16" ht="63" customHeight="1" x14ac:dyDescent="0.15">
      <c r="A492" s="6">
        <v>212</v>
      </c>
      <c r="B492" s="6" t="s">
        <v>5932</v>
      </c>
      <c r="C492" s="42" t="s">
        <v>6082</v>
      </c>
      <c r="D492" s="42" t="s">
        <v>6232</v>
      </c>
      <c r="E492" s="6"/>
      <c r="F492" s="6"/>
      <c r="G492" s="77" t="s">
        <v>6386</v>
      </c>
      <c r="H492" s="15">
        <v>1</v>
      </c>
      <c r="I492" s="15">
        <v>1</v>
      </c>
      <c r="J492" s="15"/>
      <c r="K492" s="5"/>
      <c r="L492" s="73" t="s">
        <v>6319</v>
      </c>
      <c r="M492" s="6"/>
      <c r="N492" s="5" t="s">
        <v>6320</v>
      </c>
      <c r="O492" s="5" t="s">
        <v>1999</v>
      </c>
      <c r="P492" s="5"/>
    </row>
    <row r="493" spans="1:16" ht="63" customHeight="1" x14ac:dyDescent="0.15">
      <c r="A493" s="6">
        <v>213</v>
      </c>
      <c r="B493" s="6" t="s">
        <v>5933</v>
      </c>
      <c r="C493" s="42" t="s">
        <v>6083</v>
      </c>
      <c r="D493" s="42" t="s">
        <v>6233</v>
      </c>
      <c r="E493" s="6"/>
      <c r="F493" s="6"/>
      <c r="G493" s="77" t="s">
        <v>6387</v>
      </c>
      <c r="H493" s="15">
        <v>1</v>
      </c>
      <c r="I493" s="15">
        <v>1</v>
      </c>
      <c r="J493" s="15"/>
      <c r="K493" s="5"/>
      <c r="L493" s="73" t="s">
        <v>6319</v>
      </c>
      <c r="M493" s="6"/>
      <c r="N493" s="5" t="s">
        <v>6320</v>
      </c>
      <c r="O493" s="5" t="s">
        <v>1999</v>
      </c>
      <c r="P493" s="5"/>
    </row>
    <row r="494" spans="1:16" ht="63" customHeight="1" x14ac:dyDescent="0.15">
      <c r="A494" s="6">
        <v>214</v>
      </c>
      <c r="B494" s="6" t="s">
        <v>5934</v>
      </c>
      <c r="C494" s="42" t="s">
        <v>6084</v>
      </c>
      <c r="D494" s="42" t="s">
        <v>6234</v>
      </c>
      <c r="E494" s="6"/>
      <c r="F494" s="6"/>
      <c r="G494" s="77" t="s">
        <v>6388</v>
      </c>
      <c r="H494" s="15">
        <v>1</v>
      </c>
      <c r="I494" s="15">
        <v>1</v>
      </c>
      <c r="J494" s="15"/>
      <c r="K494" s="5"/>
      <c r="L494" s="73" t="s">
        <v>6319</v>
      </c>
      <c r="M494" s="6"/>
      <c r="N494" s="5" t="s">
        <v>6320</v>
      </c>
      <c r="O494" s="5" t="s">
        <v>1999</v>
      </c>
      <c r="P494" s="5"/>
    </row>
    <row r="495" spans="1:16" ht="63" customHeight="1" x14ac:dyDescent="0.15">
      <c r="A495" s="6">
        <v>215</v>
      </c>
      <c r="B495" s="6" t="s">
        <v>5935</v>
      </c>
      <c r="C495" s="42" t="s">
        <v>6085</v>
      </c>
      <c r="D495" s="42" t="s">
        <v>6235</v>
      </c>
      <c r="E495" s="6"/>
      <c r="F495" s="6"/>
      <c r="G495" s="77" t="s">
        <v>6389</v>
      </c>
      <c r="H495" s="15">
        <v>1</v>
      </c>
      <c r="I495" s="15">
        <v>1</v>
      </c>
      <c r="J495" s="15"/>
      <c r="K495" s="5"/>
      <c r="L495" s="73" t="s">
        <v>6319</v>
      </c>
      <c r="M495" s="6"/>
      <c r="N495" s="5" t="s">
        <v>6320</v>
      </c>
      <c r="O495" s="5" t="s">
        <v>1999</v>
      </c>
      <c r="P495" s="5"/>
    </row>
    <row r="496" spans="1:16" ht="63" customHeight="1" x14ac:dyDescent="0.15">
      <c r="A496" s="6">
        <v>216</v>
      </c>
      <c r="B496" s="6" t="s">
        <v>5936</v>
      </c>
      <c r="C496" s="42" t="s">
        <v>6086</v>
      </c>
      <c r="D496" s="42" t="s">
        <v>6236</v>
      </c>
      <c r="E496" s="6"/>
      <c r="F496" s="6"/>
      <c r="G496" s="77" t="s">
        <v>6390</v>
      </c>
      <c r="H496" s="15">
        <v>1</v>
      </c>
      <c r="I496" s="15">
        <v>1</v>
      </c>
      <c r="J496" s="15"/>
      <c r="K496" s="5"/>
      <c r="L496" s="73" t="s">
        <v>6319</v>
      </c>
      <c r="M496" s="6"/>
      <c r="N496" s="5" t="s">
        <v>6320</v>
      </c>
      <c r="O496" s="5" t="s">
        <v>1999</v>
      </c>
      <c r="P496" s="5"/>
    </row>
    <row r="497" spans="1:16" ht="63" customHeight="1" x14ac:dyDescent="0.15">
      <c r="A497" s="6">
        <v>217</v>
      </c>
      <c r="B497" s="6" t="s">
        <v>5937</v>
      </c>
      <c r="C497" s="42" t="s">
        <v>6087</v>
      </c>
      <c r="D497" s="42" t="s">
        <v>6237</v>
      </c>
      <c r="E497" s="6"/>
      <c r="F497" s="6"/>
      <c r="G497" s="77" t="s">
        <v>6391</v>
      </c>
      <c r="H497" s="15">
        <v>1</v>
      </c>
      <c r="I497" s="15">
        <v>1</v>
      </c>
      <c r="J497" s="15"/>
      <c r="K497" s="5"/>
      <c r="L497" s="73" t="s">
        <v>6319</v>
      </c>
      <c r="M497" s="6"/>
      <c r="N497" s="5" t="s">
        <v>6320</v>
      </c>
      <c r="O497" s="5" t="s">
        <v>1999</v>
      </c>
      <c r="P497" s="5"/>
    </row>
    <row r="498" spans="1:16" ht="63" customHeight="1" x14ac:dyDescent="0.15">
      <c r="A498" s="6">
        <v>218</v>
      </c>
      <c r="B498" s="6" t="s">
        <v>5938</v>
      </c>
      <c r="C498" s="42" t="s">
        <v>6088</v>
      </c>
      <c r="D498" s="42" t="s">
        <v>6238</v>
      </c>
      <c r="E498" s="6"/>
      <c r="F498" s="6"/>
      <c r="G498" s="77" t="s">
        <v>6392</v>
      </c>
      <c r="H498" s="15">
        <v>1</v>
      </c>
      <c r="I498" s="15">
        <v>1</v>
      </c>
      <c r="J498" s="15"/>
      <c r="K498" s="5"/>
      <c r="L498" s="73" t="s">
        <v>6319</v>
      </c>
      <c r="M498" s="6"/>
      <c r="N498" s="5" t="s">
        <v>6320</v>
      </c>
      <c r="O498" s="5" t="s">
        <v>1999</v>
      </c>
      <c r="P498" s="5"/>
    </row>
    <row r="499" spans="1:16" ht="63" customHeight="1" x14ac:dyDescent="0.15">
      <c r="A499" s="6">
        <v>219</v>
      </c>
      <c r="B499" s="6" t="s">
        <v>5939</v>
      </c>
      <c r="C499" s="42" t="s">
        <v>6089</v>
      </c>
      <c r="D499" s="42" t="s">
        <v>6239</v>
      </c>
      <c r="E499" s="6"/>
      <c r="F499" s="6"/>
      <c r="G499" s="77" t="s">
        <v>6393</v>
      </c>
      <c r="H499" s="15">
        <v>1</v>
      </c>
      <c r="I499" s="15">
        <v>1</v>
      </c>
      <c r="J499" s="15"/>
      <c r="K499" s="5"/>
      <c r="L499" s="73" t="s">
        <v>6319</v>
      </c>
      <c r="M499" s="6"/>
      <c r="N499" s="5" t="s">
        <v>6320</v>
      </c>
      <c r="O499" s="5" t="s">
        <v>1999</v>
      </c>
      <c r="P499" s="5"/>
    </row>
    <row r="500" spans="1:16" ht="63" customHeight="1" x14ac:dyDescent="0.15">
      <c r="A500" s="6">
        <v>220</v>
      </c>
      <c r="B500" s="6" t="s">
        <v>5940</v>
      </c>
      <c r="C500" s="42" t="s">
        <v>6090</v>
      </c>
      <c r="D500" s="42" t="s">
        <v>6240</v>
      </c>
      <c r="E500" s="6"/>
      <c r="F500" s="6"/>
      <c r="G500" s="77" t="s">
        <v>6394</v>
      </c>
      <c r="H500" s="15">
        <v>1</v>
      </c>
      <c r="I500" s="15">
        <v>1</v>
      </c>
      <c r="J500" s="15"/>
      <c r="K500" s="5"/>
      <c r="L500" s="73" t="s">
        <v>6319</v>
      </c>
      <c r="M500" s="6"/>
      <c r="N500" s="5" t="s">
        <v>6320</v>
      </c>
      <c r="O500" s="5" t="s">
        <v>1999</v>
      </c>
      <c r="P500" s="5"/>
    </row>
    <row r="501" spans="1:16" ht="63" customHeight="1" x14ac:dyDescent="0.15">
      <c r="A501" s="6">
        <v>221</v>
      </c>
      <c r="B501" s="6" t="s">
        <v>5941</v>
      </c>
      <c r="C501" s="42" t="s">
        <v>6091</v>
      </c>
      <c r="D501" s="42" t="s">
        <v>6241</v>
      </c>
      <c r="E501" s="6"/>
      <c r="F501" s="6"/>
      <c r="G501" s="77" t="s">
        <v>6395</v>
      </c>
      <c r="H501" s="15">
        <v>1</v>
      </c>
      <c r="I501" s="15">
        <v>1</v>
      </c>
      <c r="J501" s="15"/>
      <c r="K501" s="5"/>
      <c r="L501" s="73" t="s">
        <v>6319</v>
      </c>
      <c r="M501" s="6"/>
      <c r="N501" s="5" t="s">
        <v>6320</v>
      </c>
      <c r="O501" s="5" t="s">
        <v>1999</v>
      </c>
      <c r="P501" s="5"/>
    </row>
    <row r="502" spans="1:16" ht="63" customHeight="1" x14ac:dyDescent="0.15">
      <c r="A502" s="6">
        <v>222</v>
      </c>
      <c r="B502" s="6" t="s">
        <v>5942</v>
      </c>
      <c r="C502" s="42" t="s">
        <v>6092</v>
      </c>
      <c r="D502" s="42" t="s">
        <v>6242</v>
      </c>
      <c r="E502" s="6"/>
      <c r="F502" s="6"/>
      <c r="G502" s="77" t="s">
        <v>6396</v>
      </c>
      <c r="H502" s="15">
        <v>1</v>
      </c>
      <c r="I502" s="15">
        <v>1</v>
      </c>
      <c r="J502" s="15"/>
      <c r="K502" s="5"/>
      <c r="L502" s="73" t="s">
        <v>6319</v>
      </c>
      <c r="M502" s="6"/>
      <c r="N502" s="5" t="s">
        <v>6320</v>
      </c>
      <c r="O502" s="5" t="s">
        <v>1999</v>
      </c>
      <c r="P502" s="5"/>
    </row>
    <row r="503" spans="1:16" ht="63" customHeight="1" x14ac:dyDescent="0.15">
      <c r="A503" s="6">
        <v>223</v>
      </c>
      <c r="B503" s="6" t="s">
        <v>5943</v>
      </c>
      <c r="C503" s="42" t="s">
        <v>6093</v>
      </c>
      <c r="D503" s="42" t="s">
        <v>6243</v>
      </c>
      <c r="E503" s="6"/>
      <c r="F503" s="6"/>
      <c r="G503" s="77" t="s">
        <v>6397</v>
      </c>
      <c r="H503" s="15">
        <v>1</v>
      </c>
      <c r="I503" s="15">
        <v>1</v>
      </c>
      <c r="J503" s="15"/>
      <c r="K503" s="5"/>
      <c r="L503" s="73" t="s">
        <v>6319</v>
      </c>
      <c r="M503" s="6"/>
      <c r="N503" s="5" t="s">
        <v>6320</v>
      </c>
      <c r="O503" s="5" t="s">
        <v>1999</v>
      </c>
      <c r="P503" s="5"/>
    </row>
    <row r="504" spans="1:16" ht="63" customHeight="1" x14ac:dyDescent="0.15">
      <c r="A504" s="6">
        <v>224</v>
      </c>
      <c r="B504" s="6" t="s">
        <v>5944</v>
      </c>
      <c r="C504" s="42" t="s">
        <v>6094</v>
      </c>
      <c r="D504" s="42" t="s">
        <v>6244</v>
      </c>
      <c r="E504" s="6"/>
      <c r="F504" s="6"/>
      <c r="G504" s="77" t="s">
        <v>6398</v>
      </c>
      <c r="H504" s="15">
        <v>1</v>
      </c>
      <c r="I504" s="15">
        <v>1</v>
      </c>
      <c r="J504" s="15"/>
      <c r="K504" s="5"/>
      <c r="L504" s="73" t="s">
        <v>6319</v>
      </c>
      <c r="M504" s="6"/>
      <c r="N504" s="5" t="s">
        <v>6320</v>
      </c>
      <c r="O504" s="5" t="s">
        <v>1999</v>
      </c>
      <c r="P504" s="5"/>
    </row>
    <row r="505" spans="1:16" ht="63" customHeight="1" x14ac:dyDescent="0.15">
      <c r="A505" s="6">
        <v>225</v>
      </c>
      <c r="B505" s="6" t="s">
        <v>5945</v>
      </c>
      <c r="C505" s="42" t="s">
        <v>6095</v>
      </c>
      <c r="D505" s="42" t="s">
        <v>6245</v>
      </c>
      <c r="E505" s="6"/>
      <c r="F505" s="6"/>
      <c r="G505" s="77" t="s">
        <v>6399</v>
      </c>
      <c r="H505" s="15">
        <v>1</v>
      </c>
      <c r="I505" s="15">
        <v>1</v>
      </c>
      <c r="J505" s="15"/>
      <c r="K505" s="5"/>
      <c r="L505" s="73" t="s">
        <v>6319</v>
      </c>
      <c r="M505" s="6"/>
      <c r="N505" s="5" t="s">
        <v>6320</v>
      </c>
      <c r="O505" s="5" t="s">
        <v>1999</v>
      </c>
      <c r="P505" s="5"/>
    </row>
    <row r="506" spans="1:16" ht="63" customHeight="1" x14ac:dyDescent="0.15">
      <c r="A506" s="6">
        <v>226</v>
      </c>
      <c r="B506" s="6" t="s">
        <v>5946</v>
      </c>
      <c r="C506" s="42" t="s">
        <v>6096</v>
      </c>
      <c r="D506" s="42" t="s">
        <v>6246</v>
      </c>
      <c r="E506" s="6"/>
      <c r="F506" s="6"/>
      <c r="G506" s="77" t="s">
        <v>6400</v>
      </c>
      <c r="H506" s="15">
        <v>1</v>
      </c>
      <c r="I506" s="15">
        <v>1</v>
      </c>
      <c r="J506" s="15"/>
      <c r="K506" s="5"/>
      <c r="L506" s="73" t="s">
        <v>6319</v>
      </c>
      <c r="M506" s="6"/>
      <c r="N506" s="5" t="s">
        <v>6320</v>
      </c>
      <c r="O506" s="5" t="s">
        <v>1999</v>
      </c>
      <c r="P506" s="5"/>
    </row>
    <row r="507" spans="1:16" ht="63" customHeight="1" x14ac:dyDescent="0.15">
      <c r="A507" s="6">
        <v>227</v>
      </c>
      <c r="B507" s="6" t="s">
        <v>5947</v>
      </c>
      <c r="C507" s="42" t="s">
        <v>6097</v>
      </c>
      <c r="D507" s="42" t="s">
        <v>6247</v>
      </c>
      <c r="E507" s="6"/>
      <c r="F507" s="6"/>
      <c r="G507" s="77" t="s">
        <v>6401</v>
      </c>
      <c r="H507" s="15">
        <v>1</v>
      </c>
      <c r="I507" s="15">
        <v>1</v>
      </c>
      <c r="J507" s="15"/>
      <c r="K507" s="5"/>
      <c r="L507" s="73" t="s">
        <v>6319</v>
      </c>
      <c r="M507" s="6"/>
      <c r="N507" s="5" t="s">
        <v>6320</v>
      </c>
      <c r="O507" s="5" t="s">
        <v>1999</v>
      </c>
      <c r="P507" s="5"/>
    </row>
    <row r="508" spans="1:16" ht="63" customHeight="1" x14ac:dyDescent="0.15">
      <c r="A508" s="6">
        <v>228</v>
      </c>
      <c r="B508" s="6" t="s">
        <v>5948</v>
      </c>
      <c r="C508" s="42" t="s">
        <v>6098</v>
      </c>
      <c r="D508" s="42" t="s">
        <v>6248</v>
      </c>
      <c r="E508" s="6"/>
      <c r="F508" s="6"/>
      <c r="G508" s="77" t="s">
        <v>6402</v>
      </c>
      <c r="H508" s="15">
        <v>1</v>
      </c>
      <c r="I508" s="15">
        <v>1</v>
      </c>
      <c r="J508" s="15"/>
      <c r="K508" s="5"/>
      <c r="L508" s="73" t="s">
        <v>6319</v>
      </c>
      <c r="M508" s="6"/>
      <c r="N508" s="5" t="s">
        <v>6320</v>
      </c>
      <c r="O508" s="5" t="s">
        <v>1999</v>
      </c>
      <c r="P508" s="5"/>
    </row>
    <row r="509" spans="1:16" ht="63" customHeight="1" x14ac:dyDescent="0.15">
      <c r="A509" s="6">
        <v>229</v>
      </c>
      <c r="B509" s="6" t="s">
        <v>5949</v>
      </c>
      <c r="C509" s="42" t="s">
        <v>6099</v>
      </c>
      <c r="D509" s="42" t="s">
        <v>6249</v>
      </c>
      <c r="E509" s="6"/>
      <c r="F509" s="6"/>
      <c r="G509" s="77" t="s">
        <v>6403</v>
      </c>
      <c r="H509" s="15">
        <v>1</v>
      </c>
      <c r="I509" s="15">
        <v>1</v>
      </c>
      <c r="J509" s="15"/>
      <c r="K509" s="5"/>
      <c r="L509" s="73" t="s">
        <v>6319</v>
      </c>
      <c r="M509" s="6"/>
      <c r="N509" s="5" t="s">
        <v>6320</v>
      </c>
      <c r="O509" s="5" t="s">
        <v>1999</v>
      </c>
      <c r="P509" s="5"/>
    </row>
    <row r="510" spans="1:16" ht="63" customHeight="1" x14ac:dyDescent="0.15">
      <c r="A510" s="6">
        <v>230</v>
      </c>
      <c r="B510" s="6" t="s">
        <v>5950</v>
      </c>
      <c r="C510" s="42" t="s">
        <v>6100</v>
      </c>
      <c r="D510" s="42" t="s">
        <v>6250</v>
      </c>
      <c r="E510" s="6"/>
      <c r="F510" s="6"/>
      <c r="G510" s="77" t="s">
        <v>6404</v>
      </c>
      <c r="H510" s="15">
        <v>1</v>
      </c>
      <c r="I510" s="15">
        <v>1</v>
      </c>
      <c r="J510" s="15"/>
      <c r="K510" s="5"/>
      <c r="L510" s="73" t="s">
        <v>6319</v>
      </c>
      <c r="M510" s="6"/>
      <c r="N510" s="5" t="s">
        <v>6320</v>
      </c>
      <c r="O510" s="5" t="s">
        <v>1999</v>
      </c>
      <c r="P510" s="5"/>
    </row>
    <row r="511" spans="1:16" ht="63" customHeight="1" x14ac:dyDescent="0.15">
      <c r="A511" s="6">
        <v>231</v>
      </c>
      <c r="B511" s="6" t="s">
        <v>5951</v>
      </c>
      <c r="C511" s="42" t="s">
        <v>6101</v>
      </c>
      <c r="D511" s="42" t="s">
        <v>6251</v>
      </c>
      <c r="E511" s="6"/>
      <c r="F511" s="6"/>
      <c r="G511" s="77" t="s">
        <v>6405</v>
      </c>
      <c r="H511" s="15">
        <v>1</v>
      </c>
      <c r="I511" s="15">
        <v>1</v>
      </c>
      <c r="J511" s="15"/>
      <c r="K511" s="5"/>
      <c r="L511" s="73" t="s">
        <v>6319</v>
      </c>
      <c r="M511" s="6"/>
      <c r="N511" s="5" t="s">
        <v>6320</v>
      </c>
      <c r="O511" s="5" t="s">
        <v>1999</v>
      </c>
      <c r="P511" s="5"/>
    </row>
    <row r="512" spans="1:16" ht="63" customHeight="1" x14ac:dyDescent="0.15">
      <c r="A512" s="6">
        <v>232</v>
      </c>
      <c r="B512" s="6" t="s">
        <v>5952</v>
      </c>
      <c r="C512" s="42" t="s">
        <v>6102</v>
      </c>
      <c r="D512" s="42" t="s">
        <v>6252</v>
      </c>
      <c r="E512" s="6"/>
      <c r="F512" s="6"/>
      <c r="G512" s="77" t="s">
        <v>6406</v>
      </c>
      <c r="H512" s="15">
        <v>1</v>
      </c>
      <c r="I512" s="15">
        <v>1</v>
      </c>
      <c r="J512" s="15"/>
      <c r="K512" s="5"/>
      <c r="L512" s="73" t="s">
        <v>6319</v>
      </c>
      <c r="M512" s="6"/>
      <c r="N512" s="5" t="s">
        <v>6320</v>
      </c>
      <c r="O512" s="5" t="s">
        <v>1999</v>
      </c>
      <c r="P512" s="5"/>
    </row>
    <row r="513" spans="1:16" ht="63" customHeight="1" x14ac:dyDescent="0.15">
      <c r="A513" s="6">
        <v>233</v>
      </c>
      <c r="B513" s="6" t="s">
        <v>5953</v>
      </c>
      <c r="C513" s="42" t="s">
        <v>6103</v>
      </c>
      <c r="D513" s="42" t="s">
        <v>6253</v>
      </c>
      <c r="E513" s="6"/>
      <c r="F513" s="6"/>
      <c r="G513" s="77" t="s">
        <v>6407</v>
      </c>
      <c r="H513" s="15">
        <v>1</v>
      </c>
      <c r="I513" s="15">
        <v>1</v>
      </c>
      <c r="J513" s="15"/>
      <c r="K513" s="5"/>
      <c r="L513" s="73" t="s">
        <v>6319</v>
      </c>
      <c r="M513" s="6"/>
      <c r="N513" s="5" t="s">
        <v>6320</v>
      </c>
      <c r="O513" s="5" t="s">
        <v>1999</v>
      </c>
      <c r="P513" s="5"/>
    </row>
    <row r="514" spans="1:16" ht="63" customHeight="1" x14ac:dyDescent="0.15">
      <c r="A514" s="6">
        <v>234</v>
      </c>
      <c r="B514" s="6" t="s">
        <v>5954</v>
      </c>
      <c r="C514" s="42" t="s">
        <v>6104</v>
      </c>
      <c r="D514" s="42" t="s">
        <v>6254</v>
      </c>
      <c r="E514" s="6"/>
      <c r="F514" s="6"/>
      <c r="G514" s="77" t="s">
        <v>6408</v>
      </c>
      <c r="H514" s="15">
        <v>1</v>
      </c>
      <c r="I514" s="15">
        <v>1</v>
      </c>
      <c r="J514" s="15"/>
      <c r="K514" s="5"/>
      <c r="L514" s="73" t="s">
        <v>6319</v>
      </c>
      <c r="M514" s="6"/>
      <c r="N514" s="5" t="s">
        <v>6320</v>
      </c>
      <c r="O514" s="5" t="s">
        <v>1999</v>
      </c>
      <c r="P514" s="5"/>
    </row>
    <row r="515" spans="1:16" ht="63" customHeight="1" x14ac:dyDescent="0.15">
      <c r="A515" s="6">
        <v>235</v>
      </c>
      <c r="B515" s="6" t="s">
        <v>5955</v>
      </c>
      <c r="C515" s="42" t="s">
        <v>8190</v>
      </c>
      <c r="D515" s="42" t="s">
        <v>6255</v>
      </c>
      <c r="E515" s="6"/>
      <c r="F515" s="6"/>
      <c r="G515" s="77" t="s">
        <v>6409</v>
      </c>
      <c r="H515" s="15">
        <v>1</v>
      </c>
      <c r="I515" s="15">
        <v>1</v>
      </c>
      <c r="J515" s="15"/>
      <c r="K515" s="5"/>
      <c r="L515" s="73" t="s">
        <v>6319</v>
      </c>
      <c r="M515" s="6"/>
      <c r="N515" s="5" t="s">
        <v>6320</v>
      </c>
      <c r="O515" s="5" t="s">
        <v>1999</v>
      </c>
      <c r="P515" s="5"/>
    </row>
    <row r="516" spans="1:16" ht="63" customHeight="1" x14ac:dyDescent="0.15">
      <c r="A516" s="6">
        <v>236</v>
      </c>
      <c r="B516" s="6" t="s">
        <v>5956</v>
      </c>
      <c r="C516" s="42" t="s">
        <v>6105</v>
      </c>
      <c r="D516" s="42" t="s">
        <v>6256</v>
      </c>
      <c r="E516" s="6"/>
      <c r="F516" s="6"/>
      <c r="G516" s="77" t="s">
        <v>6410</v>
      </c>
      <c r="H516" s="15">
        <v>1</v>
      </c>
      <c r="I516" s="15">
        <v>1</v>
      </c>
      <c r="J516" s="15"/>
      <c r="K516" s="5"/>
      <c r="L516" s="73" t="s">
        <v>6319</v>
      </c>
      <c r="M516" s="6"/>
      <c r="N516" s="5" t="s">
        <v>6320</v>
      </c>
      <c r="O516" s="5" t="s">
        <v>1999</v>
      </c>
      <c r="P516" s="5"/>
    </row>
    <row r="517" spans="1:16" ht="63" customHeight="1" x14ac:dyDescent="0.15">
      <c r="A517" s="6">
        <v>237</v>
      </c>
      <c r="B517" s="6" t="s">
        <v>5957</v>
      </c>
      <c r="C517" s="42" t="s">
        <v>6106</v>
      </c>
      <c r="D517" s="42" t="s">
        <v>6257</v>
      </c>
      <c r="E517" s="6"/>
      <c r="F517" s="6"/>
      <c r="G517" s="77" t="s">
        <v>6411</v>
      </c>
      <c r="H517" s="15">
        <v>1</v>
      </c>
      <c r="I517" s="15">
        <v>1</v>
      </c>
      <c r="J517" s="15"/>
      <c r="K517" s="5"/>
      <c r="L517" s="73" t="s">
        <v>6319</v>
      </c>
      <c r="M517" s="6"/>
      <c r="N517" s="5" t="s">
        <v>6320</v>
      </c>
      <c r="O517" s="5" t="s">
        <v>1999</v>
      </c>
      <c r="P517" s="5"/>
    </row>
    <row r="518" spans="1:16" ht="63" customHeight="1" x14ac:dyDescent="0.15">
      <c r="A518" s="6">
        <v>238</v>
      </c>
      <c r="B518" s="6" t="s">
        <v>5958</v>
      </c>
      <c r="C518" s="42" t="s">
        <v>6107</v>
      </c>
      <c r="D518" s="42" t="s">
        <v>6258</v>
      </c>
      <c r="E518" s="6"/>
      <c r="F518" s="6"/>
      <c r="G518" s="77" t="s">
        <v>6412</v>
      </c>
      <c r="H518" s="15">
        <v>1</v>
      </c>
      <c r="I518" s="15">
        <v>1</v>
      </c>
      <c r="J518" s="15"/>
      <c r="K518" s="5"/>
      <c r="L518" s="73" t="s">
        <v>6319</v>
      </c>
      <c r="M518" s="6"/>
      <c r="N518" s="5" t="s">
        <v>6320</v>
      </c>
      <c r="O518" s="5" t="s">
        <v>1999</v>
      </c>
      <c r="P518" s="5"/>
    </row>
    <row r="519" spans="1:16" ht="63" customHeight="1" x14ac:dyDescent="0.15">
      <c r="A519" s="6">
        <v>239</v>
      </c>
      <c r="B519" s="6" t="s">
        <v>5959</v>
      </c>
      <c r="C519" s="42" t="s">
        <v>6108</v>
      </c>
      <c r="D519" s="42" t="s">
        <v>6259</v>
      </c>
      <c r="E519" s="6"/>
      <c r="F519" s="6"/>
      <c r="G519" s="77" t="s">
        <v>6413</v>
      </c>
      <c r="H519" s="15">
        <v>1</v>
      </c>
      <c r="I519" s="15">
        <v>1</v>
      </c>
      <c r="J519" s="15"/>
      <c r="K519" s="5"/>
      <c r="L519" s="73" t="s">
        <v>6319</v>
      </c>
      <c r="M519" s="6"/>
      <c r="N519" s="5" t="s">
        <v>6320</v>
      </c>
      <c r="O519" s="5" t="s">
        <v>1999</v>
      </c>
      <c r="P519" s="5"/>
    </row>
    <row r="520" spans="1:16" ht="63" customHeight="1" x14ac:dyDescent="0.15">
      <c r="A520" s="6">
        <v>240</v>
      </c>
      <c r="B520" s="6" t="s">
        <v>5960</v>
      </c>
      <c r="C520" s="42" t="s">
        <v>6109</v>
      </c>
      <c r="D520" s="42" t="s">
        <v>6260</v>
      </c>
      <c r="E520" s="6"/>
      <c r="F520" s="6"/>
      <c r="G520" s="77" t="s">
        <v>6414</v>
      </c>
      <c r="H520" s="15">
        <v>1</v>
      </c>
      <c r="I520" s="15">
        <v>1</v>
      </c>
      <c r="J520" s="15"/>
      <c r="K520" s="5"/>
      <c r="L520" s="73" t="s">
        <v>6319</v>
      </c>
      <c r="M520" s="6"/>
      <c r="N520" s="5" t="s">
        <v>6320</v>
      </c>
      <c r="O520" s="5" t="s">
        <v>1999</v>
      </c>
      <c r="P520" s="5"/>
    </row>
    <row r="521" spans="1:16" ht="63" customHeight="1" x14ac:dyDescent="0.15">
      <c r="A521" s="6">
        <v>241</v>
      </c>
      <c r="B521" s="6" t="s">
        <v>5961</v>
      </c>
      <c r="C521" s="42" t="s">
        <v>6110</v>
      </c>
      <c r="D521" s="42" t="s">
        <v>6261</v>
      </c>
      <c r="E521" s="6"/>
      <c r="F521" s="6"/>
      <c r="G521" s="77" t="s">
        <v>6415</v>
      </c>
      <c r="H521" s="15">
        <v>1</v>
      </c>
      <c r="I521" s="15">
        <v>1</v>
      </c>
      <c r="J521" s="15"/>
      <c r="K521" s="5"/>
      <c r="L521" s="73" t="s">
        <v>6319</v>
      </c>
      <c r="M521" s="6"/>
      <c r="N521" s="5" t="s">
        <v>6320</v>
      </c>
      <c r="O521" s="5" t="s">
        <v>1999</v>
      </c>
      <c r="P521" s="5"/>
    </row>
    <row r="522" spans="1:16" ht="63" customHeight="1" x14ac:dyDescent="0.15">
      <c r="A522" s="6">
        <v>242</v>
      </c>
      <c r="B522" s="6" t="s">
        <v>5962</v>
      </c>
      <c r="C522" s="42" t="s">
        <v>6111</v>
      </c>
      <c r="D522" s="42" t="s">
        <v>6262</v>
      </c>
      <c r="E522" s="6"/>
      <c r="F522" s="6"/>
      <c r="G522" s="77" t="s">
        <v>6416</v>
      </c>
      <c r="H522" s="15">
        <v>1</v>
      </c>
      <c r="I522" s="15">
        <v>1</v>
      </c>
      <c r="J522" s="15"/>
      <c r="K522" s="5"/>
      <c r="L522" s="73" t="s">
        <v>6319</v>
      </c>
      <c r="M522" s="6"/>
      <c r="N522" s="5" t="s">
        <v>6320</v>
      </c>
      <c r="O522" s="5" t="s">
        <v>1999</v>
      </c>
      <c r="P522" s="5"/>
    </row>
    <row r="523" spans="1:16" ht="63" customHeight="1" x14ac:dyDescent="0.15">
      <c r="A523" s="6">
        <v>243</v>
      </c>
      <c r="B523" s="6" t="s">
        <v>5963</v>
      </c>
      <c r="C523" s="42" t="s">
        <v>6112</v>
      </c>
      <c r="D523" s="42" t="s">
        <v>6263</v>
      </c>
      <c r="E523" s="6"/>
      <c r="F523" s="6"/>
      <c r="G523" s="77" t="s">
        <v>6417</v>
      </c>
      <c r="H523" s="15">
        <v>1</v>
      </c>
      <c r="I523" s="15">
        <v>1</v>
      </c>
      <c r="J523" s="15"/>
      <c r="K523" s="5"/>
      <c r="L523" s="73" t="s">
        <v>6319</v>
      </c>
      <c r="M523" s="6"/>
      <c r="N523" s="5" t="s">
        <v>6320</v>
      </c>
      <c r="O523" s="5" t="s">
        <v>1999</v>
      </c>
      <c r="P523" s="5"/>
    </row>
    <row r="524" spans="1:16" ht="63" customHeight="1" x14ac:dyDescent="0.15">
      <c r="A524" s="6">
        <v>244</v>
      </c>
      <c r="B524" s="6" t="s">
        <v>5964</v>
      </c>
      <c r="C524" s="42" t="s">
        <v>6113</v>
      </c>
      <c r="D524" s="42" t="s">
        <v>6264</v>
      </c>
      <c r="E524" s="6"/>
      <c r="F524" s="6"/>
      <c r="G524" s="77" t="s">
        <v>6418</v>
      </c>
      <c r="H524" s="15">
        <v>1</v>
      </c>
      <c r="I524" s="15">
        <v>1</v>
      </c>
      <c r="J524" s="15"/>
      <c r="K524" s="5"/>
      <c r="L524" s="73" t="s">
        <v>6319</v>
      </c>
      <c r="M524" s="6"/>
      <c r="N524" s="5" t="s">
        <v>6320</v>
      </c>
      <c r="O524" s="5" t="s">
        <v>1999</v>
      </c>
      <c r="P524" s="5"/>
    </row>
    <row r="525" spans="1:16" ht="63" customHeight="1" x14ac:dyDescent="0.15">
      <c r="A525" s="6">
        <v>245</v>
      </c>
      <c r="B525" s="6" t="s">
        <v>5965</v>
      </c>
      <c r="C525" s="42" t="s">
        <v>6114</v>
      </c>
      <c r="D525" s="42" t="s">
        <v>6265</v>
      </c>
      <c r="E525" s="6"/>
      <c r="F525" s="6"/>
      <c r="G525" s="77" t="s">
        <v>6419</v>
      </c>
      <c r="H525" s="15">
        <v>1</v>
      </c>
      <c r="I525" s="15">
        <v>1</v>
      </c>
      <c r="J525" s="15"/>
      <c r="K525" s="5"/>
      <c r="L525" s="73" t="s">
        <v>6319</v>
      </c>
      <c r="M525" s="6"/>
      <c r="N525" s="5" t="s">
        <v>6320</v>
      </c>
      <c r="O525" s="5" t="s">
        <v>1999</v>
      </c>
      <c r="P525" s="5"/>
    </row>
    <row r="526" spans="1:16" ht="63" customHeight="1" x14ac:dyDescent="0.15">
      <c r="A526" s="6">
        <v>246</v>
      </c>
      <c r="B526" s="6" t="s">
        <v>5966</v>
      </c>
      <c r="C526" s="42" t="s">
        <v>6115</v>
      </c>
      <c r="D526" s="42" t="s">
        <v>6266</v>
      </c>
      <c r="E526" s="6"/>
      <c r="F526" s="6"/>
      <c r="G526" s="77" t="s">
        <v>6420</v>
      </c>
      <c r="H526" s="15">
        <v>1</v>
      </c>
      <c r="I526" s="15">
        <v>1</v>
      </c>
      <c r="J526" s="15"/>
      <c r="K526" s="5"/>
      <c r="L526" s="73" t="s">
        <v>6319</v>
      </c>
      <c r="M526" s="6"/>
      <c r="N526" s="5" t="s">
        <v>6320</v>
      </c>
      <c r="O526" s="5" t="s">
        <v>1999</v>
      </c>
      <c r="P526" s="5"/>
    </row>
    <row r="527" spans="1:16" ht="63" customHeight="1" x14ac:dyDescent="0.15">
      <c r="A527" s="6">
        <v>247</v>
      </c>
      <c r="B527" s="6" t="s">
        <v>5967</v>
      </c>
      <c r="C527" s="42" t="s">
        <v>6116</v>
      </c>
      <c r="D527" s="42" t="s">
        <v>6267</v>
      </c>
      <c r="E527" s="6"/>
      <c r="F527" s="6"/>
      <c r="G527" s="77" t="s">
        <v>6421</v>
      </c>
      <c r="H527" s="15">
        <v>1</v>
      </c>
      <c r="I527" s="15">
        <v>1</v>
      </c>
      <c r="J527" s="15"/>
      <c r="K527" s="5"/>
      <c r="L527" s="73" t="s">
        <v>6319</v>
      </c>
      <c r="M527" s="6"/>
      <c r="N527" s="5" t="s">
        <v>6320</v>
      </c>
      <c r="O527" s="5" t="s">
        <v>1999</v>
      </c>
      <c r="P527" s="5"/>
    </row>
    <row r="528" spans="1:16" ht="63" customHeight="1" x14ac:dyDescent="0.15">
      <c r="A528" s="6">
        <v>248</v>
      </c>
      <c r="B528" s="6" t="s">
        <v>5968</v>
      </c>
      <c r="C528" s="42" t="s">
        <v>6117</v>
      </c>
      <c r="D528" s="42" t="s">
        <v>6268</v>
      </c>
      <c r="E528" s="6"/>
      <c r="F528" s="6"/>
      <c r="G528" s="77" t="s">
        <v>6422</v>
      </c>
      <c r="H528" s="15">
        <v>1</v>
      </c>
      <c r="I528" s="15">
        <v>1</v>
      </c>
      <c r="J528" s="15"/>
      <c r="K528" s="5"/>
      <c r="L528" s="73" t="s">
        <v>6319</v>
      </c>
      <c r="M528" s="6"/>
      <c r="N528" s="5" t="s">
        <v>6320</v>
      </c>
      <c r="O528" s="5" t="s">
        <v>1999</v>
      </c>
      <c r="P528" s="5"/>
    </row>
    <row r="529" spans="1:16" ht="63" customHeight="1" x14ac:dyDescent="0.15">
      <c r="A529" s="6">
        <v>249</v>
      </c>
      <c r="B529" s="6" t="s">
        <v>5969</v>
      </c>
      <c r="C529" s="42" t="s">
        <v>6118</v>
      </c>
      <c r="D529" s="42" t="s">
        <v>6269</v>
      </c>
      <c r="E529" s="6"/>
      <c r="F529" s="6"/>
      <c r="G529" s="77" t="s">
        <v>6423</v>
      </c>
      <c r="H529" s="15">
        <v>1</v>
      </c>
      <c r="I529" s="15">
        <v>1</v>
      </c>
      <c r="J529" s="15"/>
      <c r="K529" s="5"/>
      <c r="L529" s="73" t="s">
        <v>6319</v>
      </c>
      <c r="M529" s="6"/>
      <c r="N529" s="5" t="s">
        <v>6320</v>
      </c>
      <c r="O529" s="5" t="s">
        <v>1999</v>
      </c>
      <c r="P529" s="5"/>
    </row>
    <row r="530" spans="1:16" ht="63" customHeight="1" x14ac:dyDescent="0.15">
      <c r="A530" s="6">
        <v>250</v>
      </c>
      <c r="B530" s="6" t="s">
        <v>5970</v>
      </c>
      <c r="C530" s="42" t="s">
        <v>6119</v>
      </c>
      <c r="D530" s="42" t="s">
        <v>6270</v>
      </c>
      <c r="E530" s="6"/>
      <c r="F530" s="6"/>
      <c r="G530" s="77" t="s">
        <v>6424</v>
      </c>
      <c r="H530" s="15">
        <v>1</v>
      </c>
      <c r="I530" s="15">
        <v>1</v>
      </c>
      <c r="J530" s="15"/>
      <c r="K530" s="5"/>
      <c r="L530" s="73" t="s">
        <v>6319</v>
      </c>
      <c r="M530" s="6"/>
      <c r="N530" s="5" t="s">
        <v>6320</v>
      </c>
      <c r="O530" s="5" t="s">
        <v>1999</v>
      </c>
      <c r="P530" s="5"/>
    </row>
    <row r="531" spans="1:16" ht="63" customHeight="1" x14ac:dyDescent="0.15">
      <c r="A531" s="6">
        <v>251</v>
      </c>
      <c r="B531" s="6" t="s">
        <v>5971</v>
      </c>
      <c r="C531" s="42" t="s">
        <v>6120</v>
      </c>
      <c r="D531" s="42" t="s">
        <v>6271</v>
      </c>
      <c r="E531" s="6"/>
      <c r="F531" s="6"/>
      <c r="G531" s="77" t="s">
        <v>6425</v>
      </c>
      <c r="H531" s="15">
        <v>1</v>
      </c>
      <c r="I531" s="15">
        <v>1</v>
      </c>
      <c r="J531" s="15"/>
      <c r="K531" s="5"/>
      <c r="L531" s="73" t="s">
        <v>6319</v>
      </c>
      <c r="M531" s="6"/>
      <c r="N531" s="5" t="s">
        <v>6320</v>
      </c>
      <c r="O531" s="5" t="s">
        <v>1999</v>
      </c>
      <c r="P531" s="5"/>
    </row>
    <row r="532" spans="1:16" ht="63" customHeight="1" x14ac:dyDescent="0.15">
      <c r="A532" s="6">
        <v>252</v>
      </c>
      <c r="B532" s="6" t="s">
        <v>5972</v>
      </c>
      <c r="C532" s="42" t="s">
        <v>6121</v>
      </c>
      <c r="D532" s="42" t="s">
        <v>6272</v>
      </c>
      <c r="E532" s="6"/>
      <c r="F532" s="6"/>
      <c r="G532" s="77" t="s">
        <v>6426</v>
      </c>
      <c r="H532" s="15">
        <v>1</v>
      </c>
      <c r="I532" s="15">
        <v>1</v>
      </c>
      <c r="J532" s="15"/>
      <c r="K532" s="5"/>
      <c r="L532" s="73" t="s">
        <v>6319</v>
      </c>
      <c r="M532" s="6"/>
      <c r="N532" s="5" t="s">
        <v>6320</v>
      </c>
      <c r="O532" s="5" t="s">
        <v>1999</v>
      </c>
      <c r="P532" s="5"/>
    </row>
    <row r="533" spans="1:16" ht="63" customHeight="1" x14ac:dyDescent="0.15">
      <c r="A533" s="6">
        <v>253</v>
      </c>
      <c r="B533" s="6" t="s">
        <v>5973</v>
      </c>
      <c r="C533" s="42" t="s">
        <v>6122</v>
      </c>
      <c r="D533" s="42" t="s">
        <v>6273</v>
      </c>
      <c r="E533" s="6"/>
      <c r="F533" s="6"/>
      <c r="G533" s="77" t="s">
        <v>6427</v>
      </c>
      <c r="H533" s="15">
        <v>1</v>
      </c>
      <c r="I533" s="15">
        <v>1</v>
      </c>
      <c r="J533" s="15"/>
      <c r="K533" s="5"/>
      <c r="L533" s="73" t="s">
        <v>6319</v>
      </c>
      <c r="M533" s="6"/>
      <c r="N533" s="5" t="s">
        <v>6320</v>
      </c>
      <c r="O533" s="5" t="s">
        <v>1999</v>
      </c>
      <c r="P533" s="5"/>
    </row>
    <row r="534" spans="1:16" ht="63" customHeight="1" x14ac:dyDescent="0.15">
      <c r="A534" s="6">
        <v>254</v>
      </c>
      <c r="B534" s="6" t="s">
        <v>5974</v>
      </c>
      <c r="C534" s="42" t="s">
        <v>6123</v>
      </c>
      <c r="D534" s="42" t="s">
        <v>6274</v>
      </c>
      <c r="E534" s="6"/>
      <c r="F534" s="6"/>
      <c r="G534" s="77" t="s">
        <v>6428</v>
      </c>
      <c r="H534" s="15">
        <v>1</v>
      </c>
      <c r="I534" s="15">
        <v>1</v>
      </c>
      <c r="J534" s="15"/>
      <c r="K534" s="5"/>
      <c r="L534" s="73" t="s">
        <v>6319</v>
      </c>
      <c r="M534" s="6"/>
      <c r="N534" s="5" t="s">
        <v>6320</v>
      </c>
      <c r="O534" s="5" t="s">
        <v>1999</v>
      </c>
      <c r="P534" s="5"/>
    </row>
    <row r="535" spans="1:16" ht="63" customHeight="1" x14ac:dyDescent="0.15">
      <c r="A535" s="6">
        <v>255</v>
      </c>
      <c r="B535" s="6" t="s">
        <v>5975</v>
      </c>
      <c r="C535" s="42" t="s">
        <v>6124</v>
      </c>
      <c r="D535" s="42" t="s">
        <v>6275</v>
      </c>
      <c r="E535" s="6"/>
      <c r="F535" s="6"/>
      <c r="G535" s="77" t="s">
        <v>6429</v>
      </c>
      <c r="H535" s="15">
        <v>1</v>
      </c>
      <c r="I535" s="15">
        <v>1</v>
      </c>
      <c r="J535" s="15"/>
      <c r="K535" s="5"/>
      <c r="L535" s="73" t="s">
        <v>6319</v>
      </c>
      <c r="M535" s="6"/>
      <c r="N535" s="5" t="s">
        <v>6320</v>
      </c>
      <c r="O535" s="5" t="s">
        <v>1999</v>
      </c>
      <c r="P535" s="5"/>
    </row>
    <row r="536" spans="1:16" ht="63" customHeight="1" x14ac:dyDescent="0.15">
      <c r="A536" s="6">
        <v>256</v>
      </c>
      <c r="B536" s="6" t="s">
        <v>5976</v>
      </c>
      <c r="C536" s="42" t="s">
        <v>6125</v>
      </c>
      <c r="D536" s="42" t="s">
        <v>6276</v>
      </c>
      <c r="E536" s="6"/>
      <c r="F536" s="6"/>
      <c r="G536" s="77" t="s">
        <v>6430</v>
      </c>
      <c r="H536" s="15">
        <v>1</v>
      </c>
      <c r="I536" s="15">
        <v>1</v>
      </c>
      <c r="J536" s="15"/>
      <c r="K536" s="5"/>
      <c r="L536" s="73" t="s">
        <v>6319</v>
      </c>
      <c r="M536" s="6"/>
      <c r="N536" s="5" t="s">
        <v>6320</v>
      </c>
      <c r="O536" s="5" t="s">
        <v>1999</v>
      </c>
      <c r="P536" s="5"/>
    </row>
    <row r="537" spans="1:16" ht="63" customHeight="1" x14ac:dyDescent="0.15">
      <c r="A537" s="6">
        <v>257</v>
      </c>
      <c r="B537" s="6" t="s">
        <v>5977</v>
      </c>
      <c r="C537" s="42" t="s">
        <v>6126</v>
      </c>
      <c r="D537" s="42" t="s">
        <v>6277</v>
      </c>
      <c r="E537" s="6"/>
      <c r="F537" s="6"/>
      <c r="G537" s="77" t="s">
        <v>6431</v>
      </c>
      <c r="H537" s="15">
        <v>1</v>
      </c>
      <c r="I537" s="15">
        <v>1</v>
      </c>
      <c r="J537" s="15"/>
      <c r="K537" s="5"/>
      <c r="L537" s="73" t="s">
        <v>6319</v>
      </c>
      <c r="M537" s="6"/>
      <c r="N537" s="5" t="s">
        <v>6320</v>
      </c>
      <c r="O537" s="5" t="s">
        <v>1999</v>
      </c>
      <c r="P537" s="5"/>
    </row>
    <row r="538" spans="1:16" ht="63" customHeight="1" x14ac:dyDescent="0.15">
      <c r="A538" s="6">
        <v>258</v>
      </c>
      <c r="B538" s="6" t="s">
        <v>5978</v>
      </c>
      <c r="C538" s="42" t="s">
        <v>6127</v>
      </c>
      <c r="D538" s="42" t="s">
        <v>6278</v>
      </c>
      <c r="E538" s="6"/>
      <c r="F538" s="6"/>
      <c r="G538" s="77" t="s">
        <v>6432</v>
      </c>
      <c r="H538" s="15">
        <v>1</v>
      </c>
      <c r="I538" s="15">
        <v>1</v>
      </c>
      <c r="J538" s="15"/>
      <c r="K538" s="5"/>
      <c r="L538" s="73" t="s">
        <v>6319</v>
      </c>
      <c r="M538" s="6"/>
      <c r="N538" s="5" t="s">
        <v>6320</v>
      </c>
      <c r="O538" s="5" t="s">
        <v>1999</v>
      </c>
      <c r="P538" s="5"/>
    </row>
    <row r="539" spans="1:16" ht="63" customHeight="1" x14ac:dyDescent="0.15">
      <c r="A539" s="6">
        <v>259</v>
      </c>
      <c r="B539" s="6" t="s">
        <v>5979</v>
      </c>
      <c r="C539" s="42" t="s">
        <v>6128</v>
      </c>
      <c r="D539" s="42" t="s">
        <v>6279</v>
      </c>
      <c r="E539" s="6"/>
      <c r="F539" s="6"/>
      <c r="G539" s="77" t="s">
        <v>6433</v>
      </c>
      <c r="H539" s="15">
        <v>1</v>
      </c>
      <c r="I539" s="15">
        <v>1</v>
      </c>
      <c r="J539" s="15"/>
      <c r="K539" s="5"/>
      <c r="L539" s="73" t="s">
        <v>6319</v>
      </c>
      <c r="M539" s="6"/>
      <c r="N539" s="5" t="s">
        <v>6320</v>
      </c>
      <c r="O539" s="5" t="s">
        <v>1999</v>
      </c>
      <c r="P539" s="5"/>
    </row>
    <row r="540" spans="1:16" ht="63" customHeight="1" x14ac:dyDescent="0.15">
      <c r="A540" s="6">
        <v>260</v>
      </c>
      <c r="B540" s="6" t="s">
        <v>5980</v>
      </c>
      <c r="C540" s="42" t="s">
        <v>6129</v>
      </c>
      <c r="D540" s="42" t="s">
        <v>6280</v>
      </c>
      <c r="E540" s="6"/>
      <c r="F540" s="6"/>
      <c r="G540" s="77" t="s">
        <v>6434</v>
      </c>
      <c r="H540" s="15">
        <v>1</v>
      </c>
      <c r="I540" s="15">
        <v>1</v>
      </c>
      <c r="J540" s="15"/>
      <c r="K540" s="5"/>
      <c r="L540" s="73" t="s">
        <v>6319</v>
      </c>
      <c r="M540" s="6"/>
      <c r="N540" s="5" t="s">
        <v>6320</v>
      </c>
      <c r="O540" s="5" t="s">
        <v>1999</v>
      </c>
      <c r="P540" s="5"/>
    </row>
    <row r="541" spans="1:16" ht="63" customHeight="1" x14ac:dyDescent="0.15">
      <c r="A541" s="6">
        <v>261</v>
      </c>
      <c r="B541" s="6" t="s">
        <v>5981</v>
      </c>
      <c r="C541" s="42" t="s">
        <v>6130</v>
      </c>
      <c r="D541" s="42" t="s">
        <v>6281</v>
      </c>
      <c r="E541" s="6"/>
      <c r="F541" s="6"/>
      <c r="G541" s="77" t="s">
        <v>6435</v>
      </c>
      <c r="H541" s="15">
        <v>1</v>
      </c>
      <c r="I541" s="15">
        <v>1</v>
      </c>
      <c r="J541" s="15"/>
      <c r="K541" s="5"/>
      <c r="L541" s="73" t="s">
        <v>6319</v>
      </c>
      <c r="M541" s="6"/>
      <c r="N541" s="5" t="s">
        <v>6320</v>
      </c>
      <c r="O541" s="5" t="s">
        <v>1999</v>
      </c>
      <c r="P541" s="5"/>
    </row>
    <row r="542" spans="1:16" ht="63" customHeight="1" x14ac:dyDescent="0.15">
      <c r="A542" s="6">
        <v>262</v>
      </c>
      <c r="B542" s="6" t="s">
        <v>5982</v>
      </c>
      <c r="C542" s="42" t="s">
        <v>6131</v>
      </c>
      <c r="D542" s="42" t="s">
        <v>6282</v>
      </c>
      <c r="E542" s="6"/>
      <c r="F542" s="6"/>
      <c r="G542" s="77" t="s">
        <v>6436</v>
      </c>
      <c r="H542" s="15">
        <v>1</v>
      </c>
      <c r="I542" s="15">
        <v>1</v>
      </c>
      <c r="J542" s="15"/>
      <c r="K542" s="5"/>
      <c r="L542" s="73" t="s">
        <v>6319</v>
      </c>
      <c r="M542" s="6"/>
      <c r="N542" s="5" t="s">
        <v>6320</v>
      </c>
      <c r="O542" s="5" t="s">
        <v>1999</v>
      </c>
      <c r="P542" s="5"/>
    </row>
    <row r="543" spans="1:16" ht="63" customHeight="1" x14ac:dyDescent="0.15">
      <c r="A543" s="6">
        <v>263</v>
      </c>
      <c r="B543" s="6" t="s">
        <v>5983</v>
      </c>
      <c r="C543" s="42" t="s">
        <v>6132</v>
      </c>
      <c r="D543" s="42" t="s">
        <v>6283</v>
      </c>
      <c r="E543" s="6"/>
      <c r="F543" s="6"/>
      <c r="G543" s="77" t="s">
        <v>6437</v>
      </c>
      <c r="H543" s="15">
        <v>1</v>
      </c>
      <c r="I543" s="15">
        <v>1</v>
      </c>
      <c r="J543" s="15"/>
      <c r="K543" s="5"/>
      <c r="L543" s="73" t="s">
        <v>6319</v>
      </c>
      <c r="M543" s="6"/>
      <c r="N543" s="5" t="s">
        <v>6320</v>
      </c>
      <c r="O543" s="5" t="s">
        <v>1999</v>
      </c>
      <c r="P543" s="5"/>
    </row>
    <row r="544" spans="1:16" ht="63" customHeight="1" x14ac:dyDescent="0.15">
      <c r="A544" s="6">
        <v>264</v>
      </c>
      <c r="B544" s="6" t="s">
        <v>5984</v>
      </c>
      <c r="C544" s="42" t="s">
        <v>6133</v>
      </c>
      <c r="D544" s="42" t="s">
        <v>6284</v>
      </c>
      <c r="E544" s="6"/>
      <c r="F544" s="6"/>
      <c r="G544" s="77" t="s">
        <v>6438</v>
      </c>
      <c r="H544" s="15">
        <v>1</v>
      </c>
      <c r="I544" s="15">
        <v>1</v>
      </c>
      <c r="J544" s="15"/>
      <c r="K544" s="5"/>
      <c r="L544" s="73" t="s">
        <v>6319</v>
      </c>
      <c r="M544" s="6"/>
      <c r="N544" s="5" t="s">
        <v>6320</v>
      </c>
      <c r="O544" s="5" t="s">
        <v>1999</v>
      </c>
      <c r="P544" s="5"/>
    </row>
    <row r="545" spans="1:16" ht="63" customHeight="1" x14ac:dyDescent="0.15">
      <c r="A545" s="6">
        <v>265</v>
      </c>
      <c r="B545" s="6" t="s">
        <v>5985</v>
      </c>
      <c r="C545" s="42" t="s">
        <v>6134</v>
      </c>
      <c r="D545" s="42" t="s">
        <v>6285</v>
      </c>
      <c r="E545" s="6"/>
      <c r="F545" s="6"/>
      <c r="G545" s="77" t="s">
        <v>6439</v>
      </c>
      <c r="H545" s="15">
        <v>1</v>
      </c>
      <c r="I545" s="15">
        <v>1</v>
      </c>
      <c r="J545" s="15"/>
      <c r="K545" s="5"/>
      <c r="L545" s="73" t="s">
        <v>6319</v>
      </c>
      <c r="M545" s="6"/>
      <c r="N545" s="5" t="s">
        <v>6320</v>
      </c>
      <c r="O545" s="5" t="s">
        <v>1999</v>
      </c>
      <c r="P545" s="5"/>
    </row>
    <row r="546" spans="1:16" ht="63" customHeight="1" x14ac:dyDescent="0.15">
      <c r="A546" s="6">
        <v>266</v>
      </c>
      <c r="B546" s="6" t="s">
        <v>5986</v>
      </c>
      <c r="C546" s="42" t="s">
        <v>6135</v>
      </c>
      <c r="D546" s="42" t="s">
        <v>6286</v>
      </c>
      <c r="E546" s="6"/>
      <c r="F546" s="6"/>
      <c r="G546" s="77" t="s">
        <v>6440</v>
      </c>
      <c r="H546" s="15">
        <v>1</v>
      </c>
      <c r="I546" s="15">
        <v>1</v>
      </c>
      <c r="J546" s="15"/>
      <c r="K546" s="5"/>
      <c r="L546" s="73" t="s">
        <v>6319</v>
      </c>
      <c r="M546" s="6"/>
      <c r="N546" s="5" t="s">
        <v>6320</v>
      </c>
      <c r="O546" s="5" t="s">
        <v>1999</v>
      </c>
      <c r="P546" s="5"/>
    </row>
    <row r="547" spans="1:16" ht="63" customHeight="1" x14ac:dyDescent="0.15">
      <c r="A547" s="6">
        <v>267</v>
      </c>
      <c r="B547" s="6" t="s">
        <v>5987</v>
      </c>
      <c r="C547" s="42" t="s">
        <v>6136</v>
      </c>
      <c r="D547" s="42" t="s">
        <v>6287</v>
      </c>
      <c r="E547" s="6"/>
      <c r="F547" s="6"/>
      <c r="G547" s="77" t="s">
        <v>6441</v>
      </c>
      <c r="H547" s="15">
        <v>1</v>
      </c>
      <c r="I547" s="15">
        <v>1</v>
      </c>
      <c r="J547" s="15"/>
      <c r="K547" s="5"/>
      <c r="L547" s="73" t="s">
        <v>6319</v>
      </c>
      <c r="M547" s="6"/>
      <c r="N547" s="5" t="s">
        <v>6320</v>
      </c>
      <c r="O547" s="5" t="s">
        <v>1999</v>
      </c>
      <c r="P547" s="5"/>
    </row>
    <row r="548" spans="1:16" ht="63" customHeight="1" x14ac:dyDescent="0.15">
      <c r="A548" s="6">
        <v>268</v>
      </c>
      <c r="B548" s="6" t="s">
        <v>5988</v>
      </c>
      <c r="C548" s="42" t="s">
        <v>6137</v>
      </c>
      <c r="D548" s="42" t="s">
        <v>6288</v>
      </c>
      <c r="E548" s="6"/>
      <c r="F548" s="6"/>
      <c r="G548" s="77" t="s">
        <v>6442</v>
      </c>
      <c r="H548" s="15">
        <v>1</v>
      </c>
      <c r="I548" s="15">
        <v>1</v>
      </c>
      <c r="J548" s="15"/>
      <c r="K548" s="5"/>
      <c r="L548" s="73" t="s">
        <v>6319</v>
      </c>
      <c r="M548" s="6"/>
      <c r="N548" s="5" t="s">
        <v>6320</v>
      </c>
      <c r="O548" s="5" t="s">
        <v>1999</v>
      </c>
      <c r="P548" s="5"/>
    </row>
    <row r="549" spans="1:16" ht="70.25" customHeight="1" x14ac:dyDescent="0.15">
      <c r="A549" s="6">
        <v>269</v>
      </c>
      <c r="B549" s="6" t="s">
        <v>5989</v>
      </c>
      <c r="C549" s="42" t="s">
        <v>6138</v>
      </c>
      <c r="D549" s="42" t="s">
        <v>6289</v>
      </c>
      <c r="E549" s="6"/>
      <c r="F549" s="6"/>
      <c r="G549" s="77" t="s">
        <v>6443</v>
      </c>
      <c r="H549" s="15">
        <v>14792193.060000001</v>
      </c>
      <c r="I549" s="15">
        <v>14792193.060000001</v>
      </c>
      <c r="J549" s="15"/>
      <c r="K549" s="5"/>
      <c r="L549" s="73" t="s">
        <v>6319</v>
      </c>
      <c r="M549" s="6"/>
      <c r="N549" s="5" t="s">
        <v>6481</v>
      </c>
      <c r="O549" s="5" t="s">
        <v>1999</v>
      </c>
      <c r="P549" s="5"/>
    </row>
    <row r="550" spans="1:16" ht="63" customHeight="1" x14ac:dyDescent="0.15">
      <c r="A550" s="6">
        <v>270</v>
      </c>
      <c r="B550" s="6" t="s">
        <v>5990</v>
      </c>
      <c r="C550" s="42" t="s">
        <v>6139</v>
      </c>
      <c r="D550" s="42" t="s">
        <v>6290</v>
      </c>
      <c r="E550" s="6"/>
      <c r="F550" s="6"/>
      <c r="G550" s="77" t="s">
        <v>6444</v>
      </c>
      <c r="H550" s="15">
        <v>1</v>
      </c>
      <c r="I550" s="15">
        <v>1</v>
      </c>
      <c r="J550" s="15"/>
      <c r="K550" s="5"/>
      <c r="L550" s="73" t="s">
        <v>6319</v>
      </c>
      <c r="M550" s="6"/>
      <c r="N550" s="5" t="s">
        <v>6320</v>
      </c>
      <c r="O550" s="5" t="s">
        <v>1999</v>
      </c>
      <c r="P550" s="5"/>
    </row>
    <row r="551" spans="1:16" ht="63" customHeight="1" x14ac:dyDescent="0.15">
      <c r="A551" s="6">
        <v>271</v>
      </c>
      <c r="B551" s="6" t="s">
        <v>5991</v>
      </c>
      <c r="C551" s="42" t="s">
        <v>6140</v>
      </c>
      <c r="D551" s="42" t="s">
        <v>6291</v>
      </c>
      <c r="E551" s="6"/>
      <c r="F551" s="6"/>
      <c r="G551" s="77" t="s">
        <v>6445</v>
      </c>
      <c r="H551" s="15">
        <v>1</v>
      </c>
      <c r="I551" s="15">
        <v>1</v>
      </c>
      <c r="J551" s="15"/>
      <c r="K551" s="5"/>
      <c r="L551" s="73" t="s">
        <v>6319</v>
      </c>
      <c r="M551" s="6"/>
      <c r="N551" s="5" t="s">
        <v>6320</v>
      </c>
      <c r="O551" s="5" t="s">
        <v>1999</v>
      </c>
      <c r="P551" s="5"/>
    </row>
    <row r="552" spans="1:16" ht="63" customHeight="1" x14ac:dyDescent="0.15">
      <c r="A552" s="6">
        <v>272</v>
      </c>
      <c r="B552" s="6" t="s">
        <v>5992</v>
      </c>
      <c r="C552" s="42" t="s">
        <v>6141</v>
      </c>
      <c r="D552" s="42" t="s">
        <v>6292</v>
      </c>
      <c r="E552" s="6"/>
      <c r="F552" s="6"/>
      <c r="G552" s="77" t="s">
        <v>6446</v>
      </c>
      <c r="H552" s="15">
        <v>1</v>
      </c>
      <c r="I552" s="15">
        <v>1</v>
      </c>
      <c r="J552" s="15"/>
      <c r="K552" s="5"/>
      <c r="L552" s="73" t="s">
        <v>6319</v>
      </c>
      <c r="M552" s="6"/>
      <c r="N552" s="5" t="s">
        <v>6320</v>
      </c>
      <c r="O552" s="5" t="s">
        <v>1999</v>
      </c>
      <c r="P552" s="5"/>
    </row>
    <row r="553" spans="1:16" ht="63" customHeight="1" x14ac:dyDescent="0.15">
      <c r="A553" s="6">
        <v>273</v>
      </c>
      <c r="B553" s="6" t="s">
        <v>5993</v>
      </c>
      <c r="C553" s="5" t="s">
        <v>6142</v>
      </c>
      <c r="D553" s="5" t="s">
        <v>6293</v>
      </c>
      <c r="E553" s="6"/>
      <c r="F553" s="6"/>
      <c r="G553" s="73" t="s">
        <v>6447</v>
      </c>
      <c r="H553" s="15">
        <v>1</v>
      </c>
      <c r="I553" s="15">
        <v>1</v>
      </c>
      <c r="J553" s="15"/>
      <c r="K553" s="5"/>
      <c r="L553" s="73" t="s">
        <v>6319</v>
      </c>
      <c r="M553" s="6"/>
      <c r="N553" s="5" t="s">
        <v>6320</v>
      </c>
      <c r="O553" s="5" t="s">
        <v>1999</v>
      </c>
      <c r="P553" s="5"/>
    </row>
    <row r="554" spans="1:16" ht="63" customHeight="1" x14ac:dyDescent="0.15">
      <c r="A554" s="6">
        <v>274</v>
      </c>
      <c r="B554" s="6" t="s">
        <v>5994</v>
      </c>
      <c r="C554" s="5" t="s">
        <v>6143</v>
      </c>
      <c r="D554" s="5" t="s">
        <v>6294</v>
      </c>
      <c r="E554" s="6"/>
      <c r="F554" s="6"/>
      <c r="G554" s="73" t="s">
        <v>6448</v>
      </c>
      <c r="H554" s="15">
        <v>1</v>
      </c>
      <c r="I554" s="15">
        <v>1</v>
      </c>
      <c r="J554" s="15"/>
      <c r="K554" s="5"/>
      <c r="L554" s="73" t="s">
        <v>6319</v>
      </c>
      <c r="M554" s="6"/>
      <c r="N554" s="5" t="s">
        <v>6320</v>
      </c>
      <c r="O554" s="5" t="s">
        <v>1999</v>
      </c>
      <c r="P554" s="5"/>
    </row>
    <row r="555" spans="1:16" ht="63" customHeight="1" x14ac:dyDescent="0.15">
      <c r="A555" s="6">
        <v>275</v>
      </c>
      <c r="B555" s="6" t="s">
        <v>5995</v>
      </c>
      <c r="C555" s="5" t="s">
        <v>6144</v>
      </c>
      <c r="D555" s="5" t="s">
        <v>6295</v>
      </c>
      <c r="E555" s="6"/>
      <c r="F555" s="6"/>
      <c r="G555" s="73" t="s">
        <v>6449</v>
      </c>
      <c r="H555" s="15">
        <v>1</v>
      </c>
      <c r="I555" s="15">
        <v>1</v>
      </c>
      <c r="J555" s="15"/>
      <c r="K555" s="5"/>
      <c r="L555" s="73" t="s">
        <v>6319</v>
      </c>
      <c r="M555" s="6"/>
      <c r="N555" s="5" t="s">
        <v>6320</v>
      </c>
      <c r="O555" s="5" t="s">
        <v>1999</v>
      </c>
      <c r="P555" s="5"/>
    </row>
    <row r="556" spans="1:16" ht="63" customHeight="1" x14ac:dyDescent="0.15">
      <c r="A556" s="6">
        <v>276</v>
      </c>
      <c r="B556" s="6" t="s">
        <v>5996</v>
      </c>
      <c r="C556" s="42" t="s">
        <v>6145</v>
      </c>
      <c r="D556" s="42" t="s">
        <v>6296</v>
      </c>
      <c r="E556" s="6"/>
      <c r="F556" s="6"/>
      <c r="G556" s="77" t="s">
        <v>6450</v>
      </c>
      <c r="H556" s="15">
        <v>1</v>
      </c>
      <c r="I556" s="15">
        <v>1</v>
      </c>
      <c r="J556" s="15"/>
      <c r="K556" s="5"/>
      <c r="L556" s="73" t="s">
        <v>6319</v>
      </c>
      <c r="M556" s="6"/>
      <c r="N556" s="5" t="s">
        <v>6320</v>
      </c>
      <c r="O556" s="5" t="s">
        <v>1999</v>
      </c>
      <c r="P556" s="5"/>
    </row>
    <row r="557" spans="1:16" ht="63" customHeight="1" x14ac:dyDescent="0.15">
      <c r="A557" s="6">
        <v>277</v>
      </c>
      <c r="B557" s="6" t="s">
        <v>5997</v>
      </c>
      <c r="C557" s="42" t="s">
        <v>6146</v>
      </c>
      <c r="D557" s="42" t="s">
        <v>6297</v>
      </c>
      <c r="E557" s="6"/>
      <c r="F557" s="6"/>
      <c r="G557" s="77" t="s">
        <v>6451</v>
      </c>
      <c r="H557" s="15">
        <v>1</v>
      </c>
      <c r="I557" s="15">
        <v>1</v>
      </c>
      <c r="J557" s="15"/>
      <c r="K557" s="5"/>
      <c r="L557" s="73" t="s">
        <v>6319</v>
      </c>
      <c r="M557" s="6"/>
      <c r="N557" s="5" t="s">
        <v>6320</v>
      </c>
      <c r="O557" s="5" t="s">
        <v>1999</v>
      </c>
      <c r="P557" s="5"/>
    </row>
    <row r="558" spans="1:16" ht="63" customHeight="1" x14ac:dyDescent="0.15">
      <c r="A558" s="6">
        <v>278</v>
      </c>
      <c r="B558" s="6" t="s">
        <v>5998</v>
      </c>
      <c r="C558" s="42" t="s">
        <v>6147</v>
      </c>
      <c r="D558" s="42" t="s">
        <v>6298</v>
      </c>
      <c r="E558" s="6"/>
      <c r="F558" s="6"/>
      <c r="G558" s="77" t="s">
        <v>6452</v>
      </c>
      <c r="H558" s="15">
        <v>1</v>
      </c>
      <c r="I558" s="15">
        <v>1</v>
      </c>
      <c r="J558" s="15"/>
      <c r="K558" s="5"/>
      <c r="L558" s="73" t="s">
        <v>6319</v>
      </c>
      <c r="M558" s="6"/>
      <c r="N558" s="5" t="s">
        <v>6320</v>
      </c>
      <c r="O558" s="5" t="s">
        <v>1999</v>
      </c>
      <c r="P558" s="5"/>
    </row>
    <row r="559" spans="1:16" ht="63" customHeight="1" x14ac:dyDescent="0.15">
      <c r="A559" s="6">
        <v>279</v>
      </c>
      <c r="B559" s="6" t="s">
        <v>5999</v>
      </c>
      <c r="C559" s="42" t="s">
        <v>6148</v>
      </c>
      <c r="D559" s="42" t="s">
        <v>6299</v>
      </c>
      <c r="E559" s="6"/>
      <c r="F559" s="6"/>
      <c r="G559" s="77" t="s">
        <v>6453</v>
      </c>
      <c r="H559" s="15">
        <v>1</v>
      </c>
      <c r="I559" s="15">
        <v>1</v>
      </c>
      <c r="J559" s="15"/>
      <c r="K559" s="5"/>
      <c r="L559" s="73" t="s">
        <v>6319</v>
      </c>
      <c r="M559" s="6"/>
      <c r="N559" s="5" t="s">
        <v>6320</v>
      </c>
      <c r="O559" s="5" t="s">
        <v>1999</v>
      </c>
      <c r="P559" s="5"/>
    </row>
    <row r="560" spans="1:16" ht="75" customHeight="1" x14ac:dyDescent="0.15">
      <c r="A560" s="6">
        <v>280</v>
      </c>
      <c r="B560" s="6" t="s">
        <v>6000</v>
      </c>
      <c r="C560" s="42" t="s">
        <v>6149</v>
      </c>
      <c r="D560" s="42" t="s">
        <v>6300</v>
      </c>
      <c r="E560" s="6"/>
      <c r="F560" s="6"/>
      <c r="G560" s="77" t="s">
        <v>6454</v>
      </c>
      <c r="H560" s="15">
        <v>1000001</v>
      </c>
      <c r="I560" s="15">
        <v>1000001</v>
      </c>
      <c r="J560" s="15"/>
      <c r="K560" s="5"/>
      <c r="L560" s="73" t="s">
        <v>6319</v>
      </c>
      <c r="M560" s="6"/>
      <c r="N560" s="5" t="s">
        <v>7405</v>
      </c>
      <c r="O560" s="5" t="s">
        <v>1999</v>
      </c>
      <c r="P560" s="5"/>
    </row>
    <row r="561" spans="1:16" ht="63" customHeight="1" x14ac:dyDescent="0.15">
      <c r="A561" s="6">
        <v>281</v>
      </c>
      <c r="B561" s="6" t="s">
        <v>6302</v>
      </c>
      <c r="C561" s="42" t="s">
        <v>6150</v>
      </c>
      <c r="D561" s="42" t="s">
        <v>6301</v>
      </c>
      <c r="E561" s="6"/>
      <c r="F561" s="6"/>
      <c r="G561" s="77" t="s">
        <v>6455</v>
      </c>
      <c r="H561" s="15">
        <v>1</v>
      </c>
      <c r="I561" s="15">
        <v>1</v>
      </c>
      <c r="J561" s="15"/>
      <c r="K561" s="5"/>
      <c r="L561" s="73" t="s">
        <v>6319</v>
      </c>
      <c r="M561" s="6"/>
      <c r="N561" s="5" t="s">
        <v>6320</v>
      </c>
      <c r="O561" s="5" t="s">
        <v>1999</v>
      </c>
      <c r="P561" s="5"/>
    </row>
    <row r="562" spans="1:16" ht="63" customHeight="1" x14ac:dyDescent="0.15">
      <c r="A562" s="6">
        <v>282</v>
      </c>
      <c r="B562" s="6" t="s">
        <v>6475</v>
      </c>
      <c r="C562" s="42" t="s">
        <v>6476</v>
      </c>
      <c r="D562" s="42" t="s">
        <v>6476</v>
      </c>
      <c r="E562" s="6"/>
      <c r="F562" s="6"/>
      <c r="G562" s="77" t="s">
        <v>6477</v>
      </c>
      <c r="H562" s="15">
        <v>1</v>
      </c>
      <c r="I562" s="15">
        <v>1</v>
      </c>
      <c r="J562" s="15"/>
      <c r="K562" s="5"/>
      <c r="L562" s="73" t="s">
        <v>6478</v>
      </c>
      <c r="M562" s="6"/>
      <c r="N562" s="5" t="s">
        <v>6479</v>
      </c>
      <c r="O562" s="5" t="s">
        <v>1999</v>
      </c>
      <c r="P562" s="5"/>
    </row>
    <row r="563" spans="1:16" ht="63" customHeight="1" x14ac:dyDescent="0.15">
      <c r="A563" s="6">
        <v>283</v>
      </c>
      <c r="B563" s="6" t="s">
        <v>6550</v>
      </c>
      <c r="C563" s="42" t="s">
        <v>2104</v>
      </c>
      <c r="D563" s="42" t="s">
        <v>6551</v>
      </c>
      <c r="E563" s="6" t="s">
        <v>7997</v>
      </c>
      <c r="F563" s="6">
        <v>541</v>
      </c>
      <c r="G563" s="77" t="s">
        <v>8760</v>
      </c>
      <c r="H563" s="15">
        <v>1</v>
      </c>
      <c r="I563" s="15">
        <v>1</v>
      </c>
      <c r="J563" s="15">
        <v>7860675.9000000004</v>
      </c>
      <c r="K563" s="5" t="s">
        <v>8005</v>
      </c>
      <c r="L563" s="73" t="s">
        <v>6552</v>
      </c>
      <c r="M563" s="6"/>
      <c r="N563" s="5" t="s">
        <v>8435</v>
      </c>
      <c r="O563" s="5" t="s">
        <v>6572</v>
      </c>
      <c r="P563" s="5" t="s">
        <v>8436</v>
      </c>
    </row>
    <row r="564" spans="1:16" ht="63" customHeight="1" x14ac:dyDescent="0.15">
      <c r="A564" s="6">
        <v>284</v>
      </c>
      <c r="B564" s="6" t="s">
        <v>6553</v>
      </c>
      <c r="C564" s="42" t="s">
        <v>7998</v>
      </c>
      <c r="D564" s="42" t="s">
        <v>6551</v>
      </c>
      <c r="E564" s="6" t="s">
        <v>7999</v>
      </c>
      <c r="F564" s="6">
        <v>630</v>
      </c>
      <c r="G564" s="77" t="s">
        <v>8759</v>
      </c>
      <c r="H564" s="15">
        <v>6349921.5</v>
      </c>
      <c r="I564" s="27">
        <v>0</v>
      </c>
      <c r="J564" s="15"/>
      <c r="K564" s="5" t="s">
        <v>8004</v>
      </c>
      <c r="L564" s="73" t="s">
        <v>6552</v>
      </c>
      <c r="M564" s="6"/>
      <c r="N564" s="5" t="s">
        <v>8435</v>
      </c>
      <c r="O564" s="5" t="s">
        <v>6572</v>
      </c>
      <c r="P564" s="5" t="s">
        <v>8143</v>
      </c>
    </row>
    <row r="565" spans="1:16" ht="63" customHeight="1" x14ac:dyDescent="0.15">
      <c r="A565" s="6">
        <v>285</v>
      </c>
      <c r="B565" s="6" t="s">
        <v>6554</v>
      </c>
      <c r="C565" s="42" t="s">
        <v>6555</v>
      </c>
      <c r="D565" s="42" t="s">
        <v>6551</v>
      </c>
      <c r="E565" s="6" t="s">
        <v>8002</v>
      </c>
      <c r="F565" s="6"/>
      <c r="G565" s="77" t="s">
        <v>8761</v>
      </c>
      <c r="H565" s="15">
        <v>1</v>
      </c>
      <c r="I565" s="15">
        <v>1</v>
      </c>
      <c r="J565" s="15"/>
      <c r="K565" s="5" t="s">
        <v>8006</v>
      </c>
      <c r="L565" s="73" t="s">
        <v>6552</v>
      </c>
      <c r="M565" s="5"/>
      <c r="N565" s="5" t="s">
        <v>8435</v>
      </c>
      <c r="O565" s="5" t="s">
        <v>6572</v>
      </c>
      <c r="P565" s="5" t="s">
        <v>8144</v>
      </c>
    </row>
    <row r="566" spans="1:16" ht="63" customHeight="1" x14ac:dyDescent="0.15">
      <c r="A566" s="6">
        <v>286</v>
      </c>
      <c r="B566" s="6" t="s">
        <v>6556</v>
      </c>
      <c r="C566" s="42" t="s">
        <v>7574</v>
      </c>
      <c r="D566" s="42" t="s">
        <v>6551</v>
      </c>
      <c r="E566" s="6" t="s">
        <v>8003</v>
      </c>
      <c r="F566" s="5"/>
      <c r="G566" s="77" t="s">
        <v>8762</v>
      </c>
      <c r="H566" s="15">
        <v>1</v>
      </c>
      <c r="I566" s="15">
        <v>1</v>
      </c>
      <c r="J566" s="15"/>
      <c r="K566" s="5" t="s">
        <v>8007</v>
      </c>
      <c r="L566" s="73" t="s">
        <v>6552</v>
      </c>
      <c r="M566" s="6"/>
      <c r="N566" s="5" t="s">
        <v>8435</v>
      </c>
      <c r="O566" s="5" t="s">
        <v>6572</v>
      </c>
      <c r="P566" s="5" t="s">
        <v>8130</v>
      </c>
    </row>
    <row r="567" spans="1:16" ht="63" customHeight="1" x14ac:dyDescent="0.15">
      <c r="A567" s="6">
        <v>287</v>
      </c>
      <c r="B567" s="6" t="s">
        <v>6557</v>
      </c>
      <c r="C567" s="42" t="s">
        <v>6558</v>
      </c>
      <c r="D567" s="42" t="s">
        <v>6551</v>
      </c>
      <c r="E567" s="6" t="s">
        <v>8000</v>
      </c>
      <c r="F567" s="6">
        <v>44</v>
      </c>
      <c r="G567" s="77" t="s">
        <v>8763</v>
      </c>
      <c r="H567" s="15">
        <v>853450</v>
      </c>
      <c r="I567" s="27">
        <v>0</v>
      </c>
      <c r="J567" s="15">
        <v>305392.56</v>
      </c>
      <c r="K567" s="5" t="s">
        <v>8008</v>
      </c>
      <c r="L567" s="73" t="s">
        <v>6552</v>
      </c>
      <c r="M567" s="5"/>
      <c r="N567" s="5" t="s">
        <v>8435</v>
      </c>
      <c r="O567" s="5" t="s">
        <v>6572</v>
      </c>
      <c r="P567" s="5" t="s">
        <v>8126</v>
      </c>
    </row>
    <row r="568" spans="1:16" ht="63" customHeight="1" x14ac:dyDescent="0.15">
      <c r="A568" s="6">
        <v>288</v>
      </c>
      <c r="B568" s="6" t="s">
        <v>6559</v>
      </c>
      <c r="C568" s="42" t="s">
        <v>6560</v>
      </c>
      <c r="D568" s="42" t="s">
        <v>6551</v>
      </c>
      <c r="E568" s="6" t="s">
        <v>8001</v>
      </c>
      <c r="F568" s="6">
        <v>4.8</v>
      </c>
      <c r="G568" s="77" t="s">
        <v>8764</v>
      </c>
      <c r="H568" s="15">
        <v>978442.4</v>
      </c>
      <c r="I568" s="27">
        <v>0</v>
      </c>
      <c r="J568" s="15">
        <v>33315.550000000003</v>
      </c>
      <c r="K568" s="5" t="s">
        <v>8009</v>
      </c>
      <c r="L568" s="73" t="s">
        <v>6552</v>
      </c>
      <c r="M568" s="5"/>
      <c r="N568" s="5" t="s">
        <v>8435</v>
      </c>
      <c r="O568" s="5" t="s">
        <v>6572</v>
      </c>
      <c r="P568" s="5" t="s">
        <v>8141</v>
      </c>
    </row>
    <row r="569" spans="1:16" ht="63" customHeight="1" x14ac:dyDescent="0.15">
      <c r="A569" s="6">
        <v>289</v>
      </c>
      <c r="B569" s="6" t="s">
        <v>6561</v>
      </c>
      <c r="C569" s="42" t="s">
        <v>6562</v>
      </c>
      <c r="D569" s="42" t="s">
        <v>6563</v>
      </c>
      <c r="E569" s="6" t="s">
        <v>6564</v>
      </c>
      <c r="F569" s="6"/>
      <c r="G569" s="77" t="s">
        <v>8745</v>
      </c>
      <c r="H569" s="15">
        <v>58022</v>
      </c>
      <c r="I569" s="27">
        <v>0</v>
      </c>
      <c r="J569" s="15">
        <v>6439.32</v>
      </c>
      <c r="K569" s="5" t="s">
        <v>6576</v>
      </c>
      <c r="L569" s="73" t="s">
        <v>6577</v>
      </c>
      <c r="M569" s="6"/>
      <c r="N569" s="5" t="s">
        <v>6571</v>
      </c>
      <c r="O569" s="5" t="s">
        <v>6572</v>
      </c>
      <c r="P569" s="5"/>
    </row>
    <row r="570" spans="1:16" ht="63" customHeight="1" x14ac:dyDescent="0.15">
      <c r="A570" s="6">
        <v>290</v>
      </c>
      <c r="B570" s="6" t="s">
        <v>6565</v>
      </c>
      <c r="C570" s="42" t="s">
        <v>6566</v>
      </c>
      <c r="D570" s="42" t="s">
        <v>6563</v>
      </c>
      <c r="E570" s="6" t="s">
        <v>6567</v>
      </c>
      <c r="F570" s="6"/>
      <c r="G570" s="77" t="s">
        <v>8731</v>
      </c>
      <c r="H570" s="15">
        <v>1384241.15</v>
      </c>
      <c r="I570" s="27">
        <v>0</v>
      </c>
      <c r="J570" s="15">
        <v>272998.3</v>
      </c>
      <c r="K570" s="5" t="s">
        <v>6600</v>
      </c>
      <c r="L570" s="73" t="s">
        <v>6577</v>
      </c>
      <c r="M570" s="6"/>
      <c r="N570" s="5" t="s">
        <v>6571</v>
      </c>
      <c r="O570" s="5" t="s">
        <v>6572</v>
      </c>
      <c r="P570" s="5"/>
    </row>
    <row r="571" spans="1:16" ht="63" customHeight="1" x14ac:dyDescent="0.15">
      <c r="A571" s="6">
        <v>291</v>
      </c>
      <c r="B571" s="6" t="s">
        <v>6568</v>
      </c>
      <c r="C571" s="42" t="s">
        <v>6569</v>
      </c>
      <c r="D571" s="42" t="s">
        <v>6563</v>
      </c>
      <c r="E571" s="6" t="s">
        <v>6570</v>
      </c>
      <c r="F571" s="6"/>
      <c r="G571" s="77" t="s">
        <v>8744</v>
      </c>
      <c r="H571" s="15">
        <v>365674</v>
      </c>
      <c r="I571" s="27">
        <v>0</v>
      </c>
      <c r="J571" s="15">
        <v>427716</v>
      </c>
      <c r="K571" s="5" t="s">
        <v>6575</v>
      </c>
      <c r="L571" s="73" t="s">
        <v>6577</v>
      </c>
      <c r="M571" s="6"/>
      <c r="N571" s="5" t="s">
        <v>6571</v>
      </c>
      <c r="O571" s="5" t="s">
        <v>6572</v>
      </c>
      <c r="P571" s="5"/>
    </row>
    <row r="572" spans="1:16" ht="63" customHeight="1" x14ac:dyDescent="0.15">
      <c r="A572" s="6">
        <v>292</v>
      </c>
      <c r="B572" s="6" t="s">
        <v>7266</v>
      </c>
      <c r="C572" s="42" t="s">
        <v>7062</v>
      </c>
      <c r="D572" s="42" t="s">
        <v>7056</v>
      </c>
      <c r="E572" s="6"/>
      <c r="F572" s="6"/>
      <c r="G572" s="77"/>
      <c r="H572" s="23">
        <v>2102246.77</v>
      </c>
      <c r="I572" s="23">
        <v>2060201.89</v>
      </c>
      <c r="J572" s="15"/>
      <c r="K572" s="5"/>
      <c r="L572" s="73" t="s">
        <v>7060</v>
      </c>
      <c r="M572" s="6"/>
      <c r="N572" s="73" t="s">
        <v>7060</v>
      </c>
      <c r="O572" s="5" t="s">
        <v>3484</v>
      </c>
      <c r="P572" s="5"/>
    </row>
    <row r="573" spans="1:16" ht="63" customHeight="1" x14ac:dyDescent="0.15">
      <c r="A573" s="6">
        <v>293</v>
      </c>
      <c r="B573" s="6" t="s">
        <v>7435</v>
      </c>
      <c r="C573" s="42" t="s">
        <v>6569</v>
      </c>
      <c r="D573" s="42" t="s">
        <v>7436</v>
      </c>
      <c r="E573" s="6" t="s">
        <v>7437</v>
      </c>
      <c r="F573" s="6"/>
      <c r="G573" s="77" t="s">
        <v>8765</v>
      </c>
      <c r="H573" s="26">
        <v>5552857</v>
      </c>
      <c r="I573" s="26">
        <v>1527035.71</v>
      </c>
      <c r="J573" s="15"/>
      <c r="K573" s="5" t="s">
        <v>7438</v>
      </c>
      <c r="L573" s="5" t="s">
        <v>7674</v>
      </c>
      <c r="M573" s="6"/>
      <c r="N573" s="5" t="s">
        <v>7439</v>
      </c>
      <c r="O573" s="5" t="s">
        <v>6572</v>
      </c>
      <c r="P573" s="5"/>
    </row>
    <row r="574" spans="1:16" ht="83.5" customHeight="1" x14ac:dyDescent="0.15">
      <c r="A574" s="6">
        <v>294</v>
      </c>
      <c r="B574" s="19" t="s">
        <v>7535</v>
      </c>
      <c r="C574" s="13" t="s">
        <v>7536</v>
      </c>
      <c r="D574" s="13" t="s">
        <v>3695</v>
      </c>
      <c r="E574" s="13" t="s">
        <v>7544</v>
      </c>
      <c r="F574" s="13">
        <v>23.7</v>
      </c>
      <c r="G574" s="13" t="s">
        <v>8718</v>
      </c>
      <c r="H574" s="21">
        <v>2685580.9</v>
      </c>
      <c r="I574" s="21">
        <v>0</v>
      </c>
      <c r="J574" s="6"/>
      <c r="K574" s="5" t="s">
        <v>7790</v>
      </c>
      <c r="L574" s="13" t="s">
        <v>6800</v>
      </c>
      <c r="M574" s="5"/>
      <c r="N574" s="5" t="s">
        <v>7534</v>
      </c>
      <c r="O574" s="5" t="s">
        <v>2205</v>
      </c>
      <c r="P574" s="5" t="s">
        <v>8151</v>
      </c>
    </row>
    <row r="575" spans="1:16" ht="54" customHeight="1" x14ac:dyDescent="0.15">
      <c r="A575" s="6">
        <v>295</v>
      </c>
      <c r="B575" s="19" t="s">
        <v>7537</v>
      </c>
      <c r="C575" s="5" t="s">
        <v>6648</v>
      </c>
      <c r="D575" s="13" t="s">
        <v>3685</v>
      </c>
      <c r="E575" s="13"/>
      <c r="F575" s="13"/>
      <c r="G575" s="21" t="s">
        <v>8727</v>
      </c>
      <c r="H575" s="21">
        <v>1686824.72</v>
      </c>
      <c r="I575" s="21">
        <v>145936.35999999999</v>
      </c>
      <c r="J575" s="6"/>
      <c r="K575" s="6"/>
      <c r="L575" s="13" t="s">
        <v>2739</v>
      </c>
      <c r="M575" s="5"/>
      <c r="N575" s="5" t="s">
        <v>7534</v>
      </c>
      <c r="O575" s="5" t="s">
        <v>2205</v>
      </c>
      <c r="P575" s="6"/>
    </row>
    <row r="576" spans="1:16" ht="49.5" customHeight="1" x14ac:dyDescent="0.15">
      <c r="A576" s="6">
        <v>296</v>
      </c>
      <c r="B576" s="19" t="s">
        <v>7538</v>
      </c>
      <c r="C576" s="5" t="s">
        <v>6648</v>
      </c>
      <c r="D576" s="13" t="s">
        <v>3691</v>
      </c>
      <c r="E576" s="13" t="s">
        <v>8176</v>
      </c>
      <c r="F576" s="13"/>
      <c r="G576" s="21" t="s">
        <v>8721</v>
      </c>
      <c r="H576" s="21">
        <v>1209681.69</v>
      </c>
      <c r="I576" s="21">
        <v>22446.09</v>
      </c>
      <c r="J576" s="6"/>
      <c r="K576" s="5" t="s">
        <v>8177</v>
      </c>
      <c r="L576" s="13" t="s">
        <v>6807</v>
      </c>
      <c r="M576" s="5"/>
      <c r="N576" s="5" t="s">
        <v>7534</v>
      </c>
      <c r="O576" s="5" t="s">
        <v>2205</v>
      </c>
      <c r="P576" s="5" t="s">
        <v>8423</v>
      </c>
    </row>
    <row r="577" spans="1:16" ht="51" customHeight="1" x14ac:dyDescent="0.15">
      <c r="A577" s="6">
        <v>297</v>
      </c>
      <c r="B577" s="19" t="s">
        <v>7539</v>
      </c>
      <c r="C577" s="5" t="s">
        <v>6648</v>
      </c>
      <c r="D577" s="13" t="s">
        <v>3838</v>
      </c>
      <c r="E577" s="13" t="s">
        <v>7680</v>
      </c>
      <c r="F577" s="13">
        <v>24.6</v>
      </c>
      <c r="G577" s="21" t="s">
        <v>8720</v>
      </c>
      <c r="H577" s="21">
        <v>343792.59</v>
      </c>
      <c r="I577" s="21">
        <v>156451.89000000001</v>
      </c>
      <c r="J577" s="6"/>
      <c r="K577" s="13" t="s">
        <v>7691</v>
      </c>
      <c r="L577" s="13" t="s">
        <v>6799</v>
      </c>
      <c r="M577" s="5"/>
      <c r="N577" s="5" t="s">
        <v>7534</v>
      </c>
      <c r="O577" s="5" t="s">
        <v>2205</v>
      </c>
      <c r="P577" s="13" t="s">
        <v>8152</v>
      </c>
    </row>
    <row r="578" spans="1:16" ht="48" x14ac:dyDescent="0.15">
      <c r="A578" s="6">
        <v>298</v>
      </c>
      <c r="B578" s="19" t="s">
        <v>7540</v>
      </c>
      <c r="C578" s="13" t="s">
        <v>7531</v>
      </c>
      <c r="D578" s="13" t="s">
        <v>5377</v>
      </c>
      <c r="E578" s="13" t="s">
        <v>7776</v>
      </c>
      <c r="F578" s="13"/>
      <c r="G578" s="13" t="s">
        <v>8719</v>
      </c>
      <c r="H578" s="21">
        <v>711558.5</v>
      </c>
      <c r="I578" s="21">
        <v>136096.37</v>
      </c>
      <c r="J578" s="6"/>
      <c r="K578" s="13" t="s">
        <v>7787</v>
      </c>
      <c r="L578" s="13" t="s">
        <v>6803</v>
      </c>
      <c r="M578" s="5"/>
      <c r="N578" s="5" t="s">
        <v>7534</v>
      </c>
      <c r="O578" s="5" t="s">
        <v>2205</v>
      </c>
      <c r="P578" s="13" t="s">
        <v>8153</v>
      </c>
    </row>
    <row r="579" spans="1:16" ht="65.5" customHeight="1" x14ac:dyDescent="0.15">
      <c r="A579" s="6">
        <v>299</v>
      </c>
      <c r="B579" s="19" t="s">
        <v>7541</v>
      </c>
      <c r="C579" s="13" t="s">
        <v>6648</v>
      </c>
      <c r="D579" s="13" t="s">
        <v>3842</v>
      </c>
      <c r="E579" s="13" t="s">
        <v>7565</v>
      </c>
      <c r="F579" s="13"/>
      <c r="G579" s="21" t="s">
        <v>8725</v>
      </c>
      <c r="H579" s="21">
        <v>1407917.21</v>
      </c>
      <c r="I579" s="21">
        <v>82804.210000000006</v>
      </c>
      <c r="J579" s="6"/>
      <c r="K579" s="5" t="s">
        <v>7685</v>
      </c>
      <c r="L579" s="13" t="s">
        <v>6803</v>
      </c>
      <c r="M579" s="5"/>
      <c r="N579" s="5" t="s">
        <v>7534</v>
      </c>
      <c r="O579" s="5" t="s">
        <v>2205</v>
      </c>
      <c r="P579" s="5" t="s">
        <v>8154</v>
      </c>
    </row>
    <row r="580" spans="1:16" ht="55.25" customHeight="1" x14ac:dyDescent="0.15">
      <c r="A580" s="6">
        <v>300</v>
      </c>
      <c r="B580" s="19" t="s">
        <v>7542</v>
      </c>
      <c r="C580" s="13" t="s">
        <v>6648</v>
      </c>
      <c r="D580" s="13" t="s">
        <v>3840</v>
      </c>
      <c r="E580" s="13" t="s">
        <v>7683</v>
      </c>
      <c r="F580" s="13"/>
      <c r="G580" s="21" t="s">
        <v>8722</v>
      </c>
      <c r="H580" s="21">
        <v>1107962</v>
      </c>
      <c r="I580" s="21">
        <v>0</v>
      </c>
      <c r="J580" s="6"/>
      <c r="K580" s="5" t="s">
        <v>7684</v>
      </c>
      <c r="L580" s="141" t="s">
        <v>6802</v>
      </c>
      <c r="M580" s="5"/>
      <c r="N580" s="5" t="s">
        <v>7534</v>
      </c>
      <c r="O580" s="5" t="s">
        <v>2205</v>
      </c>
      <c r="P580" s="5" t="s">
        <v>8155</v>
      </c>
    </row>
    <row r="581" spans="1:16" ht="46.25" customHeight="1" x14ac:dyDescent="0.15">
      <c r="A581" s="6">
        <v>301</v>
      </c>
      <c r="B581" s="19" t="s">
        <v>7559</v>
      </c>
      <c r="C581" s="13" t="s">
        <v>7560</v>
      </c>
      <c r="D581" s="13" t="s">
        <v>6655</v>
      </c>
      <c r="E581" s="13" t="s">
        <v>7561</v>
      </c>
      <c r="F581" s="13">
        <v>5400</v>
      </c>
      <c r="G581" s="21" t="s">
        <v>7562</v>
      </c>
      <c r="H581" s="21">
        <v>1</v>
      </c>
      <c r="I581" s="21">
        <v>1</v>
      </c>
      <c r="J581" s="6"/>
      <c r="K581" s="5" t="s">
        <v>7563</v>
      </c>
      <c r="L581" s="141" t="s">
        <v>7564</v>
      </c>
      <c r="M581" s="5"/>
      <c r="N581" s="141" t="s">
        <v>7564</v>
      </c>
      <c r="O581" s="5" t="s">
        <v>7575</v>
      </c>
      <c r="P581" s="6" t="s">
        <v>8156</v>
      </c>
    </row>
    <row r="582" spans="1:16" ht="46.5" customHeight="1" x14ac:dyDescent="0.15">
      <c r="A582" s="6">
        <v>302</v>
      </c>
      <c r="B582" s="19" t="s">
        <v>7673</v>
      </c>
      <c r="C582" s="13" t="s">
        <v>5813</v>
      </c>
      <c r="D582" s="13" t="s">
        <v>3692</v>
      </c>
      <c r="E582" s="13" t="s">
        <v>7693</v>
      </c>
      <c r="F582" s="21">
        <v>2.5</v>
      </c>
      <c r="G582" s="21" t="s">
        <v>8753</v>
      </c>
      <c r="H582" s="21">
        <v>11516.94</v>
      </c>
      <c r="I582" s="21">
        <v>0</v>
      </c>
      <c r="J582" s="6"/>
      <c r="K582" s="13" t="s">
        <v>7694</v>
      </c>
      <c r="L582" s="13" t="s">
        <v>2742</v>
      </c>
      <c r="M582" s="6"/>
      <c r="N582" s="141" t="s">
        <v>7695</v>
      </c>
      <c r="O582" s="5" t="s">
        <v>2205</v>
      </c>
      <c r="P582" s="13" t="s">
        <v>8157</v>
      </c>
    </row>
    <row r="583" spans="1:16" ht="49.75" customHeight="1" x14ac:dyDescent="0.15">
      <c r="A583" s="6">
        <v>303</v>
      </c>
      <c r="B583" s="19" t="s">
        <v>7676</v>
      </c>
      <c r="C583" s="13" t="s">
        <v>6648</v>
      </c>
      <c r="D583" s="13" t="s">
        <v>7677</v>
      </c>
      <c r="E583" s="13" t="s">
        <v>8427</v>
      </c>
      <c r="F583" s="13"/>
      <c r="G583" s="21" t="s">
        <v>8723</v>
      </c>
      <c r="H583" s="21">
        <v>813770.28</v>
      </c>
      <c r="I583" s="21">
        <v>0</v>
      </c>
      <c r="J583" s="6"/>
      <c r="K583" s="5" t="s">
        <v>8428</v>
      </c>
      <c r="L583" s="13" t="s">
        <v>8196</v>
      </c>
      <c r="M583" s="5"/>
      <c r="N583" s="5" t="s">
        <v>3526</v>
      </c>
      <c r="O583" s="5" t="s">
        <v>2205</v>
      </c>
      <c r="P583" s="5" t="s">
        <v>8429</v>
      </c>
    </row>
    <row r="584" spans="1:16" ht="48" x14ac:dyDescent="0.15">
      <c r="A584" s="6">
        <v>304</v>
      </c>
      <c r="B584" s="19" t="s">
        <v>7678</v>
      </c>
      <c r="C584" s="13" t="s">
        <v>7528</v>
      </c>
      <c r="D584" s="13" t="s">
        <v>3685</v>
      </c>
      <c r="E584" s="13"/>
      <c r="F584" s="13"/>
      <c r="G584" s="5" t="s">
        <v>8729</v>
      </c>
      <c r="H584" s="21">
        <v>4591624.26</v>
      </c>
      <c r="I584" s="21">
        <v>0</v>
      </c>
      <c r="J584" s="6"/>
      <c r="K584" s="6"/>
      <c r="L584" s="13" t="s">
        <v>7679</v>
      </c>
      <c r="M584" s="6"/>
      <c r="N584" s="5" t="s">
        <v>3526</v>
      </c>
      <c r="O584" s="5" t="s">
        <v>2205</v>
      </c>
      <c r="P584" s="6"/>
    </row>
    <row r="585" spans="1:16" ht="60" x14ac:dyDescent="0.15">
      <c r="A585" s="6">
        <v>305</v>
      </c>
      <c r="B585" s="17" t="s">
        <v>7993</v>
      </c>
      <c r="C585" s="13" t="s">
        <v>7528</v>
      </c>
      <c r="D585" s="13" t="s">
        <v>3773</v>
      </c>
      <c r="E585" s="13" t="s">
        <v>7992</v>
      </c>
      <c r="F585" s="13">
        <v>14.5</v>
      </c>
      <c r="G585" s="21" t="s">
        <v>8716</v>
      </c>
      <c r="H585" s="21">
        <v>58333</v>
      </c>
      <c r="I585" s="21">
        <v>0</v>
      </c>
      <c r="J585" s="6"/>
      <c r="K585" s="13" t="s">
        <v>8421</v>
      </c>
      <c r="L585" s="13" t="s">
        <v>887</v>
      </c>
      <c r="M585" s="5"/>
      <c r="N585" s="5" t="s">
        <v>7529</v>
      </c>
      <c r="O585" s="5" t="s">
        <v>2205</v>
      </c>
      <c r="P585" s="5" t="s">
        <v>8422</v>
      </c>
    </row>
    <row r="586" spans="1:16" ht="60" x14ac:dyDescent="0.15">
      <c r="A586" s="6">
        <v>306</v>
      </c>
      <c r="B586" s="17" t="s">
        <v>8194</v>
      </c>
      <c r="C586" s="13" t="s">
        <v>7671</v>
      </c>
      <c r="D586" s="13" t="s">
        <v>3777</v>
      </c>
      <c r="E586" s="13" t="s">
        <v>8192</v>
      </c>
      <c r="F586" s="13"/>
      <c r="G586" s="13" t="s">
        <v>8746</v>
      </c>
      <c r="H586" s="21">
        <v>4295585.53</v>
      </c>
      <c r="I586" s="21">
        <v>0</v>
      </c>
      <c r="J586" s="6"/>
      <c r="K586" s="5" t="s">
        <v>8193</v>
      </c>
      <c r="L586" s="13" t="s">
        <v>2740</v>
      </c>
      <c r="M586" s="5"/>
      <c r="N586" s="5" t="s">
        <v>7672</v>
      </c>
      <c r="O586" s="5" t="s">
        <v>2205</v>
      </c>
      <c r="P586" s="5" t="s">
        <v>8353</v>
      </c>
    </row>
    <row r="587" spans="1:16" ht="75" customHeight="1" x14ac:dyDescent="0.15">
      <c r="A587" s="6">
        <v>307</v>
      </c>
      <c r="B587" s="6" t="s">
        <v>8195</v>
      </c>
      <c r="C587" s="42" t="s">
        <v>8160</v>
      </c>
      <c r="D587" s="42" t="s">
        <v>8161</v>
      </c>
      <c r="E587" s="6"/>
      <c r="F587" s="6"/>
      <c r="G587" s="77" t="s">
        <v>8162</v>
      </c>
      <c r="H587" s="15">
        <v>139221808.40000001</v>
      </c>
      <c r="I587" s="15"/>
      <c r="J587" s="15"/>
      <c r="K587" s="5"/>
      <c r="L587" s="73" t="s">
        <v>8163</v>
      </c>
      <c r="M587" s="6"/>
      <c r="N587" s="5" t="s">
        <v>8164</v>
      </c>
      <c r="O587" s="5" t="s">
        <v>1999</v>
      </c>
      <c r="P587" s="5"/>
    </row>
    <row r="588" spans="1:16" ht="70.25" customHeight="1" x14ac:dyDescent="0.15">
      <c r="A588" s="6">
        <v>308</v>
      </c>
      <c r="B588" s="19" t="s">
        <v>8197</v>
      </c>
      <c r="C588" s="13" t="s">
        <v>6569</v>
      </c>
      <c r="D588" s="13" t="s">
        <v>3692</v>
      </c>
      <c r="E588" s="13" t="s">
        <v>8324</v>
      </c>
      <c r="F588" s="21"/>
      <c r="G588" s="21" t="s">
        <v>8752</v>
      </c>
      <c r="H588" s="21">
        <v>1</v>
      </c>
      <c r="I588" s="21">
        <v>0</v>
      </c>
      <c r="J588" s="6"/>
      <c r="K588" s="13" t="s">
        <v>8325</v>
      </c>
      <c r="L588" s="13" t="s">
        <v>2742</v>
      </c>
      <c r="M588" s="6"/>
      <c r="N588" s="5" t="s">
        <v>3526</v>
      </c>
      <c r="O588" s="5" t="s">
        <v>2205</v>
      </c>
      <c r="P588" s="13"/>
    </row>
    <row r="589" spans="1:16" ht="73.75" customHeight="1" x14ac:dyDescent="0.15">
      <c r="A589" s="6">
        <v>309</v>
      </c>
      <c r="B589" s="19" t="s">
        <v>8345</v>
      </c>
      <c r="C589" s="13" t="s">
        <v>8346</v>
      </c>
      <c r="D589" s="13" t="s">
        <v>8347</v>
      </c>
      <c r="E589" s="13" t="s">
        <v>8348</v>
      </c>
      <c r="F589" s="21"/>
      <c r="G589" s="21" t="s">
        <v>8758</v>
      </c>
      <c r="H589" s="21">
        <v>3216803</v>
      </c>
      <c r="I589" s="21">
        <v>1125881</v>
      </c>
      <c r="J589" s="6"/>
      <c r="K589" s="13" t="s">
        <v>8350</v>
      </c>
      <c r="L589" s="13" t="s">
        <v>8692</v>
      </c>
      <c r="M589" s="6"/>
      <c r="N589" s="5" t="s">
        <v>8349</v>
      </c>
      <c r="O589" s="5" t="s">
        <v>2205</v>
      </c>
      <c r="P589" s="13" t="s">
        <v>8351</v>
      </c>
    </row>
    <row r="590" spans="1:16" ht="63" customHeight="1" x14ac:dyDescent="0.15">
      <c r="A590" s="6">
        <v>310</v>
      </c>
      <c r="B590" s="6" t="s">
        <v>8430</v>
      </c>
      <c r="C590" s="42" t="s">
        <v>6569</v>
      </c>
      <c r="D590" s="42" t="s">
        <v>6563</v>
      </c>
      <c r="E590" s="6" t="s">
        <v>8431</v>
      </c>
      <c r="F590" s="6"/>
      <c r="G590" s="42" t="s">
        <v>8432</v>
      </c>
      <c r="H590" s="15">
        <v>1</v>
      </c>
      <c r="I590" s="15">
        <v>1</v>
      </c>
      <c r="J590" s="15">
        <v>443916</v>
      </c>
      <c r="K590" s="5"/>
      <c r="L590" s="73" t="s">
        <v>8433</v>
      </c>
      <c r="M590" s="6"/>
      <c r="N590" s="5" t="s">
        <v>8434</v>
      </c>
      <c r="O590" s="5" t="s">
        <v>1999</v>
      </c>
      <c r="P590" s="5"/>
    </row>
    <row r="591" spans="1:16" ht="63" customHeight="1" x14ac:dyDescent="0.15">
      <c r="A591" s="6">
        <v>311</v>
      </c>
      <c r="B591" s="6" t="s">
        <v>8687</v>
      </c>
      <c r="C591" s="42" t="s">
        <v>8688</v>
      </c>
      <c r="D591" s="42" t="s">
        <v>8689</v>
      </c>
      <c r="E591" s="6" t="s">
        <v>8690</v>
      </c>
      <c r="F591" s="6"/>
      <c r="G591" s="42" t="s">
        <v>8691</v>
      </c>
      <c r="H591" s="15">
        <v>697034</v>
      </c>
      <c r="I591" s="15">
        <v>697034</v>
      </c>
      <c r="J591" s="15"/>
      <c r="K591" s="5"/>
      <c r="L591" s="73" t="s">
        <v>8693</v>
      </c>
      <c r="M591" s="6"/>
      <c r="N591" s="5" t="s">
        <v>8694</v>
      </c>
      <c r="O591" s="5" t="s">
        <v>1999</v>
      </c>
      <c r="P591" s="5"/>
    </row>
    <row r="592" spans="1:16" ht="63" customHeight="1" x14ac:dyDescent="0.15">
      <c r="A592" s="6">
        <v>312</v>
      </c>
      <c r="B592" s="6" t="s">
        <v>8695</v>
      </c>
      <c r="C592" s="42" t="s">
        <v>8696</v>
      </c>
      <c r="D592" s="42" t="s">
        <v>8689</v>
      </c>
      <c r="E592" s="6" t="s">
        <v>8697</v>
      </c>
      <c r="F592" s="6"/>
      <c r="G592" s="42" t="s">
        <v>8698</v>
      </c>
      <c r="H592" s="15">
        <v>679046</v>
      </c>
      <c r="I592" s="15">
        <v>679046</v>
      </c>
      <c r="J592" s="15"/>
      <c r="K592" s="5"/>
      <c r="L592" s="73" t="s">
        <v>8693</v>
      </c>
      <c r="M592" s="6"/>
      <c r="N592" s="5" t="s">
        <v>8694</v>
      </c>
      <c r="O592" s="5" t="s">
        <v>1999</v>
      </c>
      <c r="P592" s="5"/>
    </row>
    <row r="593" spans="1:16" ht="63" customHeight="1" x14ac:dyDescent="0.15">
      <c r="A593" s="6">
        <v>313</v>
      </c>
      <c r="B593" s="6" t="s">
        <v>8699</v>
      </c>
      <c r="C593" s="42" t="s">
        <v>8700</v>
      </c>
      <c r="D593" s="42" t="s">
        <v>8689</v>
      </c>
      <c r="E593" s="6" t="s">
        <v>8701</v>
      </c>
      <c r="F593" s="6"/>
      <c r="G593" s="42" t="s">
        <v>8702</v>
      </c>
      <c r="H593" s="15">
        <v>611591</v>
      </c>
      <c r="I593" s="15">
        <v>611591</v>
      </c>
      <c r="J593" s="15"/>
      <c r="K593" s="5"/>
      <c r="L593" s="73" t="s">
        <v>8693</v>
      </c>
      <c r="M593" s="6"/>
      <c r="N593" s="5" t="s">
        <v>8694</v>
      </c>
      <c r="O593" s="5" t="s">
        <v>1999</v>
      </c>
      <c r="P593" s="5"/>
    </row>
    <row r="594" spans="1:16" ht="63" customHeight="1" x14ac:dyDescent="0.15">
      <c r="A594" s="6">
        <v>314</v>
      </c>
      <c r="B594" s="6" t="s">
        <v>8703</v>
      </c>
      <c r="C594" s="42" t="s">
        <v>8704</v>
      </c>
      <c r="D594" s="42" t="s">
        <v>8689</v>
      </c>
      <c r="E594" s="6" t="s">
        <v>8705</v>
      </c>
      <c r="F594" s="6"/>
      <c r="G594" s="42" t="s">
        <v>8706</v>
      </c>
      <c r="H594" s="15">
        <v>123882</v>
      </c>
      <c r="I594" s="15">
        <v>123882</v>
      </c>
      <c r="J594" s="15"/>
      <c r="K594" s="5"/>
      <c r="L594" s="73" t="s">
        <v>8693</v>
      </c>
      <c r="M594" s="6"/>
      <c r="N594" s="5" t="s">
        <v>8694</v>
      </c>
      <c r="O594" s="5" t="s">
        <v>1999</v>
      </c>
      <c r="P594" s="5"/>
    </row>
    <row r="595" spans="1:16" ht="70.25" customHeight="1" x14ac:dyDescent="0.15">
      <c r="A595" s="6">
        <v>315</v>
      </c>
      <c r="B595" s="19" t="s">
        <v>8754</v>
      </c>
      <c r="C595" s="13" t="s">
        <v>995</v>
      </c>
      <c r="D595" s="13" t="s">
        <v>8755</v>
      </c>
      <c r="E595" s="13"/>
      <c r="F595" s="21"/>
      <c r="G595" s="21" t="s">
        <v>8756</v>
      </c>
      <c r="H595" s="21">
        <v>51128.14</v>
      </c>
      <c r="I595" s="21">
        <v>49423.86</v>
      </c>
      <c r="J595" s="6"/>
      <c r="K595" s="13"/>
      <c r="L595" s="13" t="s">
        <v>8757</v>
      </c>
      <c r="M595" s="6"/>
      <c r="N595" s="13" t="s">
        <v>8757</v>
      </c>
      <c r="O595" s="5" t="s">
        <v>2205</v>
      </c>
      <c r="P595" s="13"/>
    </row>
    <row r="596" spans="1:16" x14ac:dyDescent="0.15">
      <c r="A596" s="6"/>
      <c r="B596" s="35" t="s">
        <v>1620</v>
      </c>
      <c r="C596" s="42"/>
      <c r="D596" s="42"/>
      <c r="E596" s="6"/>
      <c r="F596" s="6"/>
      <c r="G596" s="6"/>
      <c r="H596" s="62">
        <f>SUM(H281:H595)</f>
        <v>507239895.64999986</v>
      </c>
      <c r="I596" s="62">
        <f>SUM(I281:I595)</f>
        <v>279322456.32999998</v>
      </c>
      <c r="J596" s="62"/>
      <c r="K596" s="6"/>
      <c r="L596" s="5" t="s">
        <v>2224</v>
      </c>
      <c r="M596" s="6"/>
      <c r="N596" s="6"/>
      <c r="O596" s="6"/>
      <c r="P596" s="6"/>
    </row>
    <row r="597" spans="1:16" x14ac:dyDescent="0.15">
      <c r="A597" s="244"/>
      <c r="B597" s="244"/>
      <c r="C597" s="244"/>
      <c r="D597" s="244"/>
      <c r="E597" s="244"/>
      <c r="F597" s="244"/>
      <c r="G597" s="244"/>
      <c r="H597" s="244"/>
      <c r="I597" s="244"/>
      <c r="J597" s="244"/>
      <c r="K597" s="244"/>
      <c r="L597" s="244"/>
      <c r="M597" s="244"/>
      <c r="N597" s="244"/>
      <c r="O597" s="244"/>
      <c r="P597" s="244"/>
    </row>
    <row r="598" spans="1:16" ht="72" x14ac:dyDescent="0.15">
      <c r="A598" s="6">
        <v>1</v>
      </c>
      <c r="B598" s="6" t="s">
        <v>190</v>
      </c>
      <c r="C598" s="6" t="s">
        <v>853</v>
      </c>
      <c r="D598" s="5" t="s">
        <v>4998</v>
      </c>
      <c r="E598" s="6" t="s">
        <v>1498</v>
      </c>
      <c r="F598" s="6">
        <v>1813</v>
      </c>
      <c r="G598" s="5" t="s">
        <v>5375</v>
      </c>
      <c r="H598" s="15">
        <v>1620223.71</v>
      </c>
      <c r="I598" s="15">
        <v>1620223.71</v>
      </c>
      <c r="J598" s="15">
        <v>1620223.71</v>
      </c>
      <c r="K598" s="5" t="s">
        <v>3541</v>
      </c>
      <c r="L598" s="5" t="s">
        <v>2497</v>
      </c>
      <c r="M598" s="6"/>
      <c r="N598" s="5" t="s">
        <v>3527</v>
      </c>
      <c r="O598" s="5" t="s">
        <v>2716</v>
      </c>
      <c r="P598" s="6"/>
    </row>
    <row r="599" spans="1:16" ht="60" x14ac:dyDescent="0.15">
      <c r="A599" s="6">
        <v>2</v>
      </c>
      <c r="B599" s="6" t="s">
        <v>191</v>
      </c>
      <c r="C599" s="6" t="s">
        <v>853</v>
      </c>
      <c r="D599" s="5" t="s">
        <v>3674</v>
      </c>
      <c r="E599" s="6" t="s">
        <v>1356</v>
      </c>
      <c r="F599" s="6">
        <v>19295</v>
      </c>
      <c r="G599" s="5" t="s">
        <v>5374</v>
      </c>
      <c r="H599" s="15">
        <v>8468189.5999999996</v>
      </c>
      <c r="I599" s="15">
        <v>8468189.5999999996</v>
      </c>
      <c r="J599" s="15">
        <v>8468189.5999999996</v>
      </c>
      <c r="K599" s="5" t="s">
        <v>3610</v>
      </c>
      <c r="L599" s="5" t="s">
        <v>2755</v>
      </c>
      <c r="M599" s="6"/>
      <c r="N599" s="5" t="s">
        <v>2756</v>
      </c>
      <c r="O599" s="5" t="s">
        <v>1355</v>
      </c>
      <c r="P599" s="5" t="s">
        <v>2505</v>
      </c>
    </row>
    <row r="600" spans="1:16" ht="84" x14ac:dyDescent="0.15">
      <c r="A600" s="6">
        <v>3</v>
      </c>
      <c r="B600" s="6" t="s">
        <v>192</v>
      </c>
      <c r="C600" s="5" t="s">
        <v>853</v>
      </c>
      <c r="D600" s="5" t="s">
        <v>3673</v>
      </c>
      <c r="E600" s="6" t="s">
        <v>710</v>
      </c>
      <c r="F600" s="6">
        <v>18346</v>
      </c>
      <c r="G600" s="5" t="s">
        <v>5373</v>
      </c>
      <c r="H600" s="15">
        <v>8051692.4800000004</v>
      </c>
      <c r="I600" s="15">
        <v>8051692.4800000004</v>
      </c>
      <c r="J600" s="15">
        <f>H600</f>
        <v>8051692.4800000004</v>
      </c>
      <c r="K600" s="5" t="s">
        <v>3613</v>
      </c>
      <c r="L600" s="5" t="s">
        <v>2757</v>
      </c>
      <c r="M600" s="6"/>
      <c r="N600" s="5" t="s">
        <v>2758</v>
      </c>
      <c r="O600" s="5" t="s">
        <v>2582</v>
      </c>
      <c r="P600" s="5"/>
    </row>
    <row r="601" spans="1:16" ht="72" x14ac:dyDescent="0.15">
      <c r="A601" s="6">
        <v>4</v>
      </c>
      <c r="B601" s="6" t="s">
        <v>193</v>
      </c>
      <c r="C601" s="6" t="s">
        <v>961</v>
      </c>
      <c r="D601" s="5" t="s">
        <v>3672</v>
      </c>
      <c r="E601" s="6" t="s">
        <v>3367</v>
      </c>
      <c r="F601" s="6">
        <v>8916</v>
      </c>
      <c r="G601" s="5" t="s">
        <v>5372</v>
      </c>
      <c r="H601" s="15">
        <v>3913054.08</v>
      </c>
      <c r="I601" s="15">
        <v>3913054.08</v>
      </c>
      <c r="J601" s="15">
        <v>3913054.08</v>
      </c>
      <c r="K601" s="5" t="s">
        <v>3594</v>
      </c>
      <c r="L601" s="5" t="s">
        <v>2759</v>
      </c>
      <c r="M601" s="5"/>
      <c r="N601" s="5" t="s">
        <v>3365</v>
      </c>
      <c r="O601" s="5" t="s">
        <v>1156</v>
      </c>
      <c r="P601" s="6"/>
    </row>
    <row r="602" spans="1:16" ht="60" x14ac:dyDescent="0.15">
      <c r="A602" s="6">
        <v>5</v>
      </c>
      <c r="B602" s="6" t="s">
        <v>194</v>
      </c>
      <c r="C602" s="5" t="s">
        <v>896</v>
      </c>
      <c r="D602" s="131" t="s">
        <v>3665</v>
      </c>
      <c r="E602" s="5" t="s">
        <v>2279</v>
      </c>
      <c r="F602" s="5">
        <v>23167</v>
      </c>
      <c r="G602" s="132" t="s">
        <v>5371</v>
      </c>
      <c r="H602" s="15">
        <v>10167532.960000001</v>
      </c>
      <c r="I602" s="15">
        <v>10167532.960000001</v>
      </c>
      <c r="J602" s="15">
        <f>H602</f>
        <v>10167532.960000001</v>
      </c>
      <c r="K602" s="5" t="s">
        <v>3611</v>
      </c>
      <c r="L602" s="5" t="s">
        <v>2760</v>
      </c>
      <c r="M602" s="6"/>
      <c r="N602" s="5" t="s">
        <v>2583</v>
      </c>
      <c r="O602" s="5" t="s">
        <v>1654</v>
      </c>
      <c r="P602" s="5"/>
    </row>
    <row r="603" spans="1:16" ht="60" x14ac:dyDescent="0.15">
      <c r="A603" s="6">
        <v>6</v>
      </c>
      <c r="B603" s="6" t="s">
        <v>128</v>
      </c>
      <c r="C603" s="5" t="s">
        <v>896</v>
      </c>
      <c r="D603" s="131" t="s">
        <v>3671</v>
      </c>
      <c r="E603" s="5" t="s">
        <v>2280</v>
      </c>
      <c r="F603" s="5">
        <v>1149</v>
      </c>
      <c r="G603" s="132" t="s">
        <v>5370</v>
      </c>
      <c r="H603" s="15">
        <v>504273.12</v>
      </c>
      <c r="I603" s="15">
        <v>504273.12</v>
      </c>
      <c r="J603" s="15">
        <f>H603</f>
        <v>504273.12</v>
      </c>
      <c r="K603" s="5" t="s">
        <v>3609</v>
      </c>
      <c r="L603" s="5" t="s">
        <v>2761</v>
      </c>
      <c r="M603" s="6"/>
      <c r="N603" s="5" t="s">
        <v>2584</v>
      </c>
      <c r="O603" s="5" t="s">
        <v>1654</v>
      </c>
      <c r="P603" s="5" t="s">
        <v>2505</v>
      </c>
    </row>
    <row r="604" spans="1:16" s="135" customFormat="1" ht="60" x14ac:dyDescent="0.15">
      <c r="A604" s="40">
        <v>7</v>
      </c>
      <c r="B604" s="40" t="s">
        <v>195</v>
      </c>
      <c r="C604" s="42" t="s">
        <v>853</v>
      </c>
      <c r="D604" s="42" t="s">
        <v>3670</v>
      </c>
      <c r="E604" s="42" t="s">
        <v>424</v>
      </c>
      <c r="F604" s="42">
        <v>17440</v>
      </c>
      <c r="G604" s="42" t="s">
        <v>5369</v>
      </c>
      <c r="H604" s="116">
        <v>2602564.2000000002</v>
      </c>
      <c r="I604" s="116">
        <v>2602564.2000000002</v>
      </c>
      <c r="J604" s="116">
        <f t="shared" ref="J604:J609" si="0">H604</f>
        <v>2602564.2000000002</v>
      </c>
      <c r="K604" s="42" t="s">
        <v>3557</v>
      </c>
      <c r="L604" s="42" t="s">
        <v>2214</v>
      </c>
      <c r="M604" s="42"/>
      <c r="N604" s="42" t="s">
        <v>2585</v>
      </c>
      <c r="O604" s="42" t="s">
        <v>618</v>
      </c>
      <c r="P604" s="42" t="s">
        <v>2505</v>
      </c>
    </row>
    <row r="605" spans="1:16" ht="67.5" customHeight="1" x14ac:dyDescent="0.15">
      <c r="A605" s="6">
        <v>8</v>
      </c>
      <c r="B605" s="6" t="s">
        <v>196</v>
      </c>
      <c r="C605" s="5" t="s">
        <v>853</v>
      </c>
      <c r="D605" s="5" t="s">
        <v>3669</v>
      </c>
      <c r="E605" s="5" t="s">
        <v>737</v>
      </c>
      <c r="F605" s="5">
        <v>19600</v>
      </c>
      <c r="G605" s="5" t="s">
        <v>5812</v>
      </c>
      <c r="H605" s="39">
        <v>5366676</v>
      </c>
      <c r="I605" s="39">
        <v>5366676</v>
      </c>
      <c r="J605" s="39">
        <v>5366676</v>
      </c>
      <c r="K605" s="5" t="s">
        <v>3551</v>
      </c>
      <c r="L605" s="5" t="s">
        <v>3397</v>
      </c>
      <c r="M605" s="5"/>
      <c r="N605" s="5" t="s">
        <v>5277</v>
      </c>
      <c r="O605" s="5" t="s">
        <v>3634</v>
      </c>
      <c r="P605" s="5"/>
    </row>
    <row r="606" spans="1:16" ht="60" x14ac:dyDescent="0.15">
      <c r="A606" s="6">
        <v>9</v>
      </c>
      <c r="B606" s="6" t="s">
        <v>197</v>
      </c>
      <c r="C606" s="5" t="s">
        <v>853</v>
      </c>
      <c r="D606" s="5" t="s">
        <v>5042</v>
      </c>
      <c r="E606" s="5" t="s">
        <v>3623</v>
      </c>
      <c r="F606" s="5">
        <v>20900</v>
      </c>
      <c r="G606" s="5" t="s">
        <v>5368</v>
      </c>
      <c r="H606" s="15">
        <v>2321154</v>
      </c>
      <c r="I606" s="15">
        <v>2321154</v>
      </c>
      <c r="J606" s="15">
        <v>2321154</v>
      </c>
      <c r="K606" s="5" t="s">
        <v>3624</v>
      </c>
      <c r="L606" s="5" t="s">
        <v>3397</v>
      </c>
      <c r="M606" s="6"/>
      <c r="N606" s="5" t="s">
        <v>2682</v>
      </c>
      <c r="O606" s="5" t="s">
        <v>1175</v>
      </c>
      <c r="P606" s="6"/>
    </row>
    <row r="607" spans="1:16" ht="84" customHeight="1" x14ac:dyDescent="0.15">
      <c r="A607" s="6">
        <v>10</v>
      </c>
      <c r="B607" s="6" t="s">
        <v>198</v>
      </c>
      <c r="C607" s="5" t="s">
        <v>853</v>
      </c>
      <c r="D607" s="5" t="s">
        <v>3668</v>
      </c>
      <c r="E607" s="5" t="s">
        <v>755</v>
      </c>
      <c r="F607" s="5">
        <v>4800</v>
      </c>
      <c r="G607" s="5" t="s">
        <v>5367</v>
      </c>
      <c r="H607" s="15">
        <v>533088</v>
      </c>
      <c r="I607" s="15">
        <v>533088</v>
      </c>
      <c r="J607" s="15">
        <v>533088</v>
      </c>
      <c r="K607" s="5" t="s">
        <v>2240</v>
      </c>
      <c r="L607" s="5" t="s">
        <v>3397</v>
      </c>
      <c r="M607" s="6"/>
      <c r="N607" s="5" t="s">
        <v>3243</v>
      </c>
      <c r="O607" s="5" t="s">
        <v>1175</v>
      </c>
      <c r="P607" s="5"/>
    </row>
    <row r="608" spans="1:16" ht="72" x14ac:dyDescent="0.15">
      <c r="A608" s="6">
        <v>11</v>
      </c>
      <c r="B608" s="6" t="s">
        <v>199</v>
      </c>
      <c r="C608" s="6" t="s">
        <v>853</v>
      </c>
      <c r="D608" s="5" t="s">
        <v>5097</v>
      </c>
      <c r="E608" s="6" t="s">
        <v>2317</v>
      </c>
      <c r="F608" s="6">
        <v>22101</v>
      </c>
      <c r="G608" s="5" t="s">
        <v>5365</v>
      </c>
      <c r="H608" s="23">
        <v>2315079.75</v>
      </c>
      <c r="I608" s="23">
        <v>2315079.75</v>
      </c>
      <c r="J608" s="23">
        <f t="shared" si="0"/>
        <v>2315079.75</v>
      </c>
      <c r="K608" s="5" t="s">
        <v>3620</v>
      </c>
      <c r="L608" s="5" t="s">
        <v>2214</v>
      </c>
      <c r="M608" s="6"/>
      <c r="N608" s="5" t="s">
        <v>2683</v>
      </c>
      <c r="O608" s="5" t="s">
        <v>539</v>
      </c>
      <c r="P608" s="5"/>
    </row>
    <row r="609" spans="1:16" ht="79.5" customHeight="1" x14ac:dyDescent="0.15">
      <c r="A609" s="6">
        <v>12</v>
      </c>
      <c r="B609" s="6" t="s">
        <v>200</v>
      </c>
      <c r="C609" s="6" t="s">
        <v>523</v>
      </c>
      <c r="D609" s="5" t="s">
        <v>1379</v>
      </c>
      <c r="E609" s="6" t="s">
        <v>524</v>
      </c>
      <c r="F609" s="6">
        <v>26946</v>
      </c>
      <c r="G609" s="5" t="s">
        <v>5365</v>
      </c>
      <c r="H609" s="15">
        <v>3327292.08</v>
      </c>
      <c r="I609" s="15">
        <v>3327292.08</v>
      </c>
      <c r="J609" s="15">
        <f t="shared" si="0"/>
        <v>3327292.08</v>
      </c>
      <c r="K609" s="5" t="s">
        <v>3542</v>
      </c>
      <c r="L609" s="5" t="s">
        <v>2214</v>
      </c>
      <c r="M609" s="6"/>
      <c r="N609" s="5" t="s">
        <v>3491</v>
      </c>
      <c r="O609" s="5" t="s">
        <v>477</v>
      </c>
      <c r="P609" s="5"/>
    </row>
    <row r="610" spans="1:16" ht="69.75" customHeight="1" x14ac:dyDescent="0.15">
      <c r="A610" s="6">
        <v>13</v>
      </c>
      <c r="B610" s="6" t="s">
        <v>201</v>
      </c>
      <c r="C610" s="6" t="s">
        <v>853</v>
      </c>
      <c r="D610" s="5" t="s">
        <v>3706</v>
      </c>
      <c r="E610" s="6" t="s">
        <v>442</v>
      </c>
      <c r="F610" s="6">
        <v>10922</v>
      </c>
      <c r="G610" s="5" t="s">
        <v>5364</v>
      </c>
      <c r="H610" s="15">
        <v>2004733.1</v>
      </c>
      <c r="I610" s="15">
        <v>2004733.1</v>
      </c>
      <c r="J610" s="15">
        <v>2004733.1</v>
      </c>
      <c r="K610" s="5" t="s">
        <v>3570</v>
      </c>
      <c r="L610" s="5" t="s">
        <v>2214</v>
      </c>
      <c r="M610" s="6"/>
      <c r="N610" s="5" t="s">
        <v>2684</v>
      </c>
      <c r="O610" s="5" t="s">
        <v>441</v>
      </c>
      <c r="P610" s="5"/>
    </row>
    <row r="611" spans="1:16" ht="72" x14ac:dyDescent="0.15">
      <c r="A611" s="6">
        <v>14</v>
      </c>
      <c r="B611" s="6" t="s">
        <v>202</v>
      </c>
      <c r="C611" s="6" t="s">
        <v>853</v>
      </c>
      <c r="D611" s="5" t="s">
        <v>585</v>
      </c>
      <c r="E611" s="6" t="s">
        <v>1670</v>
      </c>
      <c r="F611" s="6">
        <v>28041</v>
      </c>
      <c r="G611" s="5" t="s">
        <v>5365</v>
      </c>
      <c r="H611" s="15">
        <v>4158760.71</v>
      </c>
      <c r="I611" s="15">
        <v>4158760.71</v>
      </c>
      <c r="J611" s="15">
        <v>4158760.71</v>
      </c>
      <c r="K611" s="5" t="s">
        <v>3622</v>
      </c>
      <c r="L611" s="5" t="s">
        <v>2214</v>
      </c>
      <c r="M611" s="6"/>
      <c r="N611" s="5" t="s">
        <v>2685</v>
      </c>
      <c r="O611" s="5" t="s">
        <v>1943</v>
      </c>
      <c r="P611" s="5"/>
    </row>
    <row r="612" spans="1:16" ht="86.25" customHeight="1" x14ac:dyDescent="0.15">
      <c r="A612" s="6">
        <v>15</v>
      </c>
      <c r="B612" s="6" t="s">
        <v>203</v>
      </c>
      <c r="C612" s="6" t="s">
        <v>853</v>
      </c>
      <c r="D612" s="5" t="s">
        <v>3707</v>
      </c>
      <c r="E612" s="6" t="s">
        <v>1945</v>
      </c>
      <c r="F612" s="6">
        <v>14000</v>
      </c>
      <c r="G612" s="5" t="s">
        <v>5365</v>
      </c>
      <c r="H612" s="15">
        <v>2472820</v>
      </c>
      <c r="I612" s="15">
        <v>2472820</v>
      </c>
      <c r="J612" s="15">
        <f>H612</f>
        <v>2472820</v>
      </c>
      <c r="K612" s="5" t="s">
        <v>3595</v>
      </c>
      <c r="L612" s="5" t="s">
        <v>2214</v>
      </c>
      <c r="M612" s="6"/>
      <c r="N612" s="5" t="s">
        <v>2686</v>
      </c>
      <c r="O612" s="5" t="s">
        <v>1099</v>
      </c>
      <c r="P612" s="5"/>
    </row>
    <row r="613" spans="1:16" ht="72" x14ac:dyDescent="0.15">
      <c r="A613" s="6">
        <v>16</v>
      </c>
      <c r="B613" s="6" t="s">
        <v>204</v>
      </c>
      <c r="C613" s="6" t="s">
        <v>853</v>
      </c>
      <c r="D613" s="5" t="s">
        <v>3708</v>
      </c>
      <c r="E613" s="6" t="s">
        <v>304</v>
      </c>
      <c r="F613" s="6">
        <v>53576</v>
      </c>
      <c r="G613" s="42" t="s">
        <v>5366</v>
      </c>
      <c r="H613" s="15">
        <v>7611006.5599999996</v>
      </c>
      <c r="I613" s="15">
        <v>7611006.5599999996</v>
      </c>
      <c r="J613" s="15">
        <v>7611006.5599999996</v>
      </c>
      <c r="K613" s="5" t="s">
        <v>4203</v>
      </c>
      <c r="L613" s="5" t="s">
        <v>2214</v>
      </c>
      <c r="M613" s="6"/>
      <c r="N613" s="5" t="s">
        <v>2687</v>
      </c>
      <c r="O613" s="5" t="s">
        <v>1780</v>
      </c>
      <c r="P613" s="5"/>
    </row>
    <row r="614" spans="1:16" ht="84.75" customHeight="1" x14ac:dyDescent="0.15">
      <c r="A614" s="6">
        <v>17</v>
      </c>
      <c r="B614" s="6" t="s">
        <v>205</v>
      </c>
      <c r="C614" s="6" t="s">
        <v>853</v>
      </c>
      <c r="D614" s="5" t="s">
        <v>3709</v>
      </c>
      <c r="E614" s="6" t="s">
        <v>1184</v>
      </c>
      <c r="F614" s="6">
        <v>4116</v>
      </c>
      <c r="G614" s="5" t="s">
        <v>5365</v>
      </c>
      <c r="H614" s="15">
        <v>584718.96</v>
      </c>
      <c r="I614" s="15">
        <v>584718.96</v>
      </c>
      <c r="J614" s="15">
        <f>H614</f>
        <v>584718.96</v>
      </c>
      <c r="K614" s="5" t="s">
        <v>3619</v>
      </c>
      <c r="L614" s="5" t="s">
        <v>2214</v>
      </c>
      <c r="M614" s="6"/>
      <c r="N614" s="5" t="s">
        <v>2688</v>
      </c>
      <c r="O614" s="5" t="s">
        <v>1780</v>
      </c>
      <c r="P614" s="5"/>
    </row>
    <row r="615" spans="1:16" ht="85.5" customHeight="1" x14ac:dyDescent="0.15">
      <c r="A615" s="6">
        <v>18</v>
      </c>
      <c r="B615" s="6" t="s">
        <v>206</v>
      </c>
      <c r="C615" s="6" t="s">
        <v>853</v>
      </c>
      <c r="D615" s="5" t="s">
        <v>3710</v>
      </c>
      <c r="E615" s="6" t="s">
        <v>69</v>
      </c>
      <c r="F615" s="6">
        <v>2008</v>
      </c>
      <c r="G615" s="5" t="s">
        <v>5365</v>
      </c>
      <c r="H615" s="15">
        <v>285256.48</v>
      </c>
      <c r="I615" s="15">
        <v>285256.48</v>
      </c>
      <c r="J615" s="15">
        <f>H615</f>
        <v>285256.48</v>
      </c>
      <c r="K615" s="5" t="s">
        <v>3621</v>
      </c>
      <c r="L615" s="5" t="s">
        <v>2214</v>
      </c>
      <c r="M615" s="6"/>
      <c r="N615" s="5" t="s">
        <v>2689</v>
      </c>
      <c r="O615" s="5" t="s">
        <v>1780</v>
      </c>
      <c r="P615" s="5"/>
    </row>
    <row r="616" spans="1:16" ht="72" x14ac:dyDescent="0.15">
      <c r="A616" s="6">
        <v>19</v>
      </c>
      <c r="B616" s="6" t="s">
        <v>207</v>
      </c>
      <c r="C616" s="6" t="s">
        <v>853</v>
      </c>
      <c r="D616" s="5" t="s">
        <v>3366</v>
      </c>
      <c r="E616" s="6" t="s">
        <v>968</v>
      </c>
      <c r="F616" s="6">
        <v>49578</v>
      </c>
      <c r="G616" s="5" t="s">
        <v>5365</v>
      </c>
      <c r="H616" s="15">
        <v>5890857.96</v>
      </c>
      <c r="I616" s="15">
        <v>5890857.96</v>
      </c>
      <c r="J616" s="15">
        <v>5890857.96</v>
      </c>
      <c r="K616" s="5" t="s">
        <v>3601</v>
      </c>
      <c r="L616" s="5" t="s">
        <v>2214</v>
      </c>
      <c r="M616" s="6"/>
      <c r="N616" s="5" t="s">
        <v>2690</v>
      </c>
      <c r="O616" s="5" t="s">
        <v>776</v>
      </c>
      <c r="P616" s="5"/>
    </row>
    <row r="617" spans="1:16" ht="66.75" customHeight="1" x14ac:dyDescent="0.15">
      <c r="A617" s="6">
        <v>20</v>
      </c>
      <c r="B617" s="6" t="s">
        <v>208</v>
      </c>
      <c r="C617" s="6" t="s">
        <v>853</v>
      </c>
      <c r="D617" s="5" t="s">
        <v>1123</v>
      </c>
      <c r="E617" s="6" t="s">
        <v>811</v>
      </c>
      <c r="F617" s="6">
        <v>17000</v>
      </c>
      <c r="G617" s="5" t="s">
        <v>5363</v>
      </c>
      <c r="H617" s="15">
        <v>2607290</v>
      </c>
      <c r="I617" s="15">
        <v>2607290</v>
      </c>
      <c r="J617" s="15">
        <v>2607290</v>
      </c>
      <c r="K617" s="5" t="s">
        <v>3604</v>
      </c>
      <c r="L617" s="5" t="s">
        <v>2214</v>
      </c>
      <c r="M617" s="6"/>
      <c r="N617" s="5" t="s">
        <v>2691</v>
      </c>
      <c r="O617" s="5" t="s">
        <v>1411</v>
      </c>
      <c r="P617" s="5"/>
    </row>
    <row r="618" spans="1:16" ht="60" x14ac:dyDescent="0.15">
      <c r="A618" s="6">
        <v>21</v>
      </c>
      <c r="B618" s="6" t="s">
        <v>209</v>
      </c>
      <c r="C618" s="6" t="s">
        <v>853</v>
      </c>
      <c r="D618" s="5" t="s">
        <v>3227</v>
      </c>
      <c r="E618" s="6" t="s">
        <v>1047</v>
      </c>
      <c r="F618" s="6">
        <v>4560</v>
      </c>
      <c r="G618" s="5" t="s">
        <v>5362</v>
      </c>
      <c r="H618" s="15">
        <v>2001292.8</v>
      </c>
      <c r="I618" s="15">
        <v>2001292.8</v>
      </c>
      <c r="J618" s="15">
        <v>2001292.8</v>
      </c>
      <c r="K618" s="5" t="s">
        <v>3618</v>
      </c>
      <c r="L618" s="5" t="s">
        <v>2214</v>
      </c>
      <c r="M618" s="6"/>
      <c r="N618" s="5" t="s">
        <v>3390</v>
      </c>
      <c r="O618" s="5" t="s">
        <v>141</v>
      </c>
      <c r="P618" s="6"/>
    </row>
    <row r="619" spans="1:16" ht="84" x14ac:dyDescent="0.15">
      <c r="A619" s="6">
        <v>22</v>
      </c>
      <c r="B619" s="6" t="s">
        <v>210</v>
      </c>
      <c r="C619" s="6" t="s">
        <v>853</v>
      </c>
      <c r="D619" s="5" t="s">
        <v>3711</v>
      </c>
      <c r="E619" s="6" t="s">
        <v>1927</v>
      </c>
      <c r="F619" s="6">
        <v>9962</v>
      </c>
      <c r="G619" s="5" t="s">
        <v>5361</v>
      </c>
      <c r="H619" s="15">
        <v>4372122.5599999996</v>
      </c>
      <c r="I619" s="15">
        <v>4372122.5599999996</v>
      </c>
      <c r="J619" s="15">
        <v>4372122.5599999996</v>
      </c>
      <c r="K619" s="5" t="s">
        <v>3614</v>
      </c>
      <c r="L619" s="5" t="s">
        <v>2214</v>
      </c>
      <c r="M619" s="6"/>
      <c r="N619" s="5" t="s">
        <v>3370</v>
      </c>
      <c r="O619" s="5" t="s">
        <v>1464</v>
      </c>
      <c r="P619" s="6"/>
    </row>
    <row r="620" spans="1:16" ht="78.75" customHeight="1" x14ac:dyDescent="0.15">
      <c r="A620" s="6">
        <v>23</v>
      </c>
      <c r="B620" s="6" t="s">
        <v>211</v>
      </c>
      <c r="C620" s="6" t="s">
        <v>853</v>
      </c>
      <c r="D620" s="5" t="s">
        <v>3228</v>
      </c>
      <c r="E620" s="6" t="s">
        <v>445</v>
      </c>
      <c r="F620" s="6">
        <v>6890</v>
      </c>
      <c r="G620" s="5" t="s">
        <v>5360</v>
      </c>
      <c r="H620" s="15">
        <v>3023883.2</v>
      </c>
      <c r="I620" s="15">
        <v>3023883.2</v>
      </c>
      <c r="J620" s="15">
        <v>3023883.2</v>
      </c>
      <c r="K620" s="5" t="s">
        <v>3596</v>
      </c>
      <c r="L620" s="5" t="s">
        <v>2214</v>
      </c>
      <c r="M620" s="6"/>
      <c r="N620" s="5" t="s">
        <v>3382</v>
      </c>
      <c r="O620" s="5" t="s">
        <v>2218</v>
      </c>
      <c r="P620" s="6"/>
    </row>
    <row r="621" spans="1:16" ht="84" x14ac:dyDescent="0.15">
      <c r="A621" s="6">
        <v>24</v>
      </c>
      <c r="B621" s="6" t="s">
        <v>212</v>
      </c>
      <c r="C621" s="6" t="s">
        <v>853</v>
      </c>
      <c r="D621" s="5" t="s">
        <v>4643</v>
      </c>
      <c r="E621" s="6" t="s">
        <v>602</v>
      </c>
      <c r="F621" s="6">
        <v>2726</v>
      </c>
      <c r="G621" s="5" t="s">
        <v>5359</v>
      </c>
      <c r="H621" s="15">
        <v>1196386.8799999999</v>
      </c>
      <c r="I621" s="15">
        <v>1196386.8799999999</v>
      </c>
      <c r="J621" s="15">
        <v>1196386.8799999999</v>
      </c>
      <c r="K621" s="5" t="s">
        <v>3605</v>
      </c>
      <c r="L621" s="5" t="s">
        <v>2214</v>
      </c>
      <c r="M621" s="6"/>
      <c r="N621" s="5" t="s">
        <v>3387</v>
      </c>
      <c r="O621" s="5" t="s">
        <v>637</v>
      </c>
      <c r="P621" s="6"/>
    </row>
    <row r="622" spans="1:16" s="135" customFormat="1" ht="84" x14ac:dyDescent="0.15">
      <c r="A622" s="40">
        <v>25</v>
      </c>
      <c r="B622" s="40" t="s">
        <v>213</v>
      </c>
      <c r="C622" s="40" t="s">
        <v>853</v>
      </c>
      <c r="D622" s="42" t="s">
        <v>4643</v>
      </c>
      <c r="E622" s="40" t="s">
        <v>638</v>
      </c>
      <c r="F622" s="40">
        <v>1635</v>
      </c>
      <c r="G622" s="42" t="s">
        <v>4840</v>
      </c>
      <c r="H622" s="43">
        <v>717568.8</v>
      </c>
      <c r="I622" s="43">
        <v>717568.8</v>
      </c>
      <c r="J622" s="43">
        <v>717568.8</v>
      </c>
      <c r="K622" s="42" t="s">
        <v>3602</v>
      </c>
      <c r="L622" s="42" t="s">
        <v>2214</v>
      </c>
      <c r="M622" s="40"/>
      <c r="N622" s="42" t="s">
        <v>3386</v>
      </c>
      <c r="O622" s="42" t="s">
        <v>637</v>
      </c>
      <c r="P622" s="40"/>
    </row>
    <row r="623" spans="1:16" s="135" customFormat="1" ht="84" x14ac:dyDescent="0.15">
      <c r="A623" s="40">
        <v>26</v>
      </c>
      <c r="B623" s="40" t="s">
        <v>214</v>
      </c>
      <c r="C623" s="40" t="s">
        <v>853</v>
      </c>
      <c r="D623" s="42" t="s">
        <v>4644</v>
      </c>
      <c r="E623" s="40" t="s">
        <v>639</v>
      </c>
      <c r="F623" s="40">
        <v>6498</v>
      </c>
      <c r="G623" s="42" t="s">
        <v>4841</v>
      </c>
      <c r="H623" s="43">
        <v>2851842.24</v>
      </c>
      <c r="I623" s="43">
        <v>2851842.24</v>
      </c>
      <c r="J623" s="43">
        <f t="shared" ref="J623:J628" si="1">H623</f>
        <v>2851842.24</v>
      </c>
      <c r="K623" s="42" t="s">
        <v>4206</v>
      </c>
      <c r="L623" s="42" t="s">
        <v>2214</v>
      </c>
      <c r="M623" s="40"/>
      <c r="N623" s="42" t="s">
        <v>3388</v>
      </c>
      <c r="O623" s="42" t="s">
        <v>637</v>
      </c>
      <c r="P623" s="40"/>
    </row>
    <row r="624" spans="1:16" s="135" customFormat="1" ht="60" x14ac:dyDescent="0.15">
      <c r="A624" s="40">
        <v>27</v>
      </c>
      <c r="B624" s="40" t="s">
        <v>215</v>
      </c>
      <c r="C624" s="40" t="s">
        <v>853</v>
      </c>
      <c r="D624" s="42" t="s">
        <v>851</v>
      </c>
      <c r="E624" s="40" t="s">
        <v>736</v>
      </c>
      <c r="F624" s="40">
        <v>13532</v>
      </c>
      <c r="G624" s="42" t="s">
        <v>5358</v>
      </c>
      <c r="H624" s="43">
        <v>5755033</v>
      </c>
      <c r="I624" s="43">
        <v>5755033</v>
      </c>
      <c r="J624" s="43">
        <f t="shared" si="1"/>
        <v>5755033</v>
      </c>
      <c r="K624" s="42" t="s">
        <v>3598</v>
      </c>
      <c r="L624" s="42" t="s">
        <v>2214</v>
      </c>
      <c r="M624" s="40"/>
      <c r="N624" s="42" t="s">
        <v>2762</v>
      </c>
      <c r="O624" s="42" t="s">
        <v>829</v>
      </c>
      <c r="P624" s="40"/>
    </row>
    <row r="625" spans="1:16" ht="84.75" customHeight="1" x14ac:dyDescent="0.15">
      <c r="A625" s="6">
        <v>28</v>
      </c>
      <c r="B625" s="6" t="s">
        <v>216</v>
      </c>
      <c r="C625" s="6" t="s">
        <v>853</v>
      </c>
      <c r="D625" s="5" t="s">
        <v>1665</v>
      </c>
      <c r="E625" s="6" t="s">
        <v>27</v>
      </c>
      <c r="F625" s="6">
        <v>8941</v>
      </c>
      <c r="G625" s="5" t="s">
        <v>5357</v>
      </c>
      <c r="H625" s="15">
        <v>3924026.08</v>
      </c>
      <c r="I625" s="15">
        <v>3924026.08</v>
      </c>
      <c r="J625" s="15">
        <v>3924026.08</v>
      </c>
      <c r="K625" s="5" t="s">
        <v>3597</v>
      </c>
      <c r="L625" s="5" t="s">
        <v>2214</v>
      </c>
      <c r="M625" s="6"/>
      <c r="N625" s="5" t="s">
        <v>2692</v>
      </c>
      <c r="O625" s="5" t="s">
        <v>2009</v>
      </c>
      <c r="P625" s="6"/>
    </row>
    <row r="626" spans="1:16" ht="75.75" customHeight="1" x14ac:dyDescent="0.15">
      <c r="A626" s="6">
        <v>29</v>
      </c>
      <c r="B626" s="6" t="s">
        <v>3646</v>
      </c>
      <c r="C626" s="6" t="s">
        <v>853</v>
      </c>
      <c r="D626" s="5" t="s">
        <v>1378</v>
      </c>
      <c r="E626" s="6" t="s">
        <v>378</v>
      </c>
      <c r="F626" s="6">
        <v>3570</v>
      </c>
      <c r="G626" s="5" t="s">
        <v>5353</v>
      </c>
      <c r="H626" s="15">
        <v>1594889.92</v>
      </c>
      <c r="I626" s="15">
        <v>1594889.92</v>
      </c>
      <c r="J626" s="15">
        <v>1594889.92</v>
      </c>
      <c r="K626" s="5" t="s">
        <v>3617</v>
      </c>
      <c r="L626" s="5" t="s">
        <v>3224</v>
      </c>
      <c r="M626" s="6"/>
      <c r="N626" s="5" t="s">
        <v>3389</v>
      </c>
      <c r="O626" s="5" t="s">
        <v>374</v>
      </c>
      <c r="P626" s="6"/>
    </row>
    <row r="627" spans="1:16" ht="73.5" customHeight="1" x14ac:dyDescent="0.15">
      <c r="A627" s="6">
        <v>30</v>
      </c>
      <c r="B627" s="6" t="s">
        <v>217</v>
      </c>
      <c r="C627" s="6" t="s">
        <v>853</v>
      </c>
      <c r="D627" s="5" t="s">
        <v>1377</v>
      </c>
      <c r="E627" s="5" t="s">
        <v>1839</v>
      </c>
      <c r="F627" s="5">
        <v>10893</v>
      </c>
      <c r="G627" s="8" t="s">
        <v>5356</v>
      </c>
      <c r="H627" s="15">
        <v>4780719.84</v>
      </c>
      <c r="I627" s="15">
        <v>4780719.84</v>
      </c>
      <c r="J627" s="15">
        <v>4780719.84</v>
      </c>
      <c r="K627" s="5" t="s">
        <v>3616</v>
      </c>
      <c r="L627" s="5" t="s">
        <v>2214</v>
      </c>
      <c r="M627" s="6"/>
      <c r="N627" s="5" t="s">
        <v>3384</v>
      </c>
      <c r="O627" s="5" t="s">
        <v>76</v>
      </c>
      <c r="P627" s="6"/>
    </row>
    <row r="628" spans="1:16" ht="72" x14ac:dyDescent="0.15">
      <c r="A628" s="6">
        <v>31</v>
      </c>
      <c r="B628" s="6" t="s">
        <v>218</v>
      </c>
      <c r="C628" s="5" t="s">
        <v>853</v>
      </c>
      <c r="D628" s="5" t="s">
        <v>1376</v>
      </c>
      <c r="E628" s="5" t="s">
        <v>1633</v>
      </c>
      <c r="F628" s="5">
        <v>7104</v>
      </c>
      <c r="G628" s="5" t="s">
        <v>5355</v>
      </c>
      <c r="H628" s="15">
        <v>1056058</v>
      </c>
      <c r="I628" s="15">
        <v>1056058</v>
      </c>
      <c r="J628" s="15">
        <f t="shared" si="1"/>
        <v>1056058</v>
      </c>
      <c r="K628" s="5" t="s">
        <v>3603</v>
      </c>
      <c r="L628" s="5" t="s">
        <v>2214</v>
      </c>
      <c r="M628" s="6"/>
      <c r="N628" s="5" t="s">
        <v>3385</v>
      </c>
      <c r="O628" s="5" t="s">
        <v>2360</v>
      </c>
      <c r="P628" s="6"/>
    </row>
    <row r="629" spans="1:16" ht="84.75" customHeight="1" x14ac:dyDescent="0.15">
      <c r="A629" s="6">
        <v>32</v>
      </c>
      <c r="B629" s="6" t="s">
        <v>219</v>
      </c>
      <c r="C629" s="6" t="s">
        <v>853</v>
      </c>
      <c r="D629" s="5" t="s">
        <v>3712</v>
      </c>
      <c r="E629" s="5" t="s">
        <v>3558</v>
      </c>
      <c r="F629" s="5">
        <v>5155</v>
      </c>
      <c r="G629" s="5" t="s">
        <v>5354</v>
      </c>
      <c r="H629" s="15">
        <v>762785.35</v>
      </c>
      <c r="I629" s="15">
        <v>762785.35</v>
      </c>
      <c r="J629" s="15">
        <f t="shared" ref="J629:J636" si="2">H629</f>
        <v>762785.35</v>
      </c>
      <c r="K629" s="5" t="s">
        <v>3559</v>
      </c>
      <c r="L629" s="5" t="s">
        <v>2214</v>
      </c>
      <c r="M629" s="6"/>
      <c r="N629" s="5" t="s">
        <v>3383</v>
      </c>
      <c r="O629" s="5" t="s">
        <v>1418</v>
      </c>
      <c r="P629" s="6"/>
    </row>
    <row r="630" spans="1:16" ht="74.25" customHeight="1" x14ac:dyDescent="0.15">
      <c r="A630" s="6">
        <v>33</v>
      </c>
      <c r="B630" s="6" t="s">
        <v>220</v>
      </c>
      <c r="C630" s="6" t="s">
        <v>853</v>
      </c>
      <c r="D630" s="5" t="s">
        <v>3713</v>
      </c>
      <c r="E630" s="6" t="s">
        <v>915</v>
      </c>
      <c r="F630" s="6">
        <v>5107</v>
      </c>
      <c r="G630" s="5" t="s">
        <v>5353</v>
      </c>
      <c r="H630" s="15">
        <v>606813.74</v>
      </c>
      <c r="I630" s="15">
        <v>606813.74</v>
      </c>
      <c r="J630" s="15">
        <v>606813.74</v>
      </c>
      <c r="K630" s="5" t="s">
        <v>3608</v>
      </c>
      <c r="L630" s="5" t="s">
        <v>2214</v>
      </c>
      <c r="M630" s="6"/>
      <c r="N630" s="5" t="s">
        <v>3368</v>
      </c>
      <c r="O630" s="5" t="s">
        <v>1499</v>
      </c>
      <c r="P630" s="6"/>
    </row>
    <row r="631" spans="1:16" ht="77.25" customHeight="1" x14ac:dyDescent="0.15">
      <c r="A631" s="6">
        <v>34</v>
      </c>
      <c r="B631" s="6" t="s">
        <v>221</v>
      </c>
      <c r="C631" s="6" t="s">
        <v>853</v>
      </c>
      <c r="D631" s="5" t="s">
        <v>1503</v>
      </c>
      <c r="E631" s="6" t="s">
        <v>7433</v>
      </c>
      <c r="F631" s="6">
        <v>11300</v>
      </c>
      <c r="G631" s="5" t="s">
        <v>5353</v>
      </c>
      <c r="H631" s="15">
        <v>1605278</v>
      </c>
      <c r="I631" s="15">
        <v>1605278</v>
      </c>
      <c r="J631" s="15">
        <f t="shared" si="2"/>
        <v>1605278</v>
      </c>
      <c r="K631" s="5" t="s">
        <v>3607</v>
      </c>
      <c r="L631" s="5" t="s">
        <v>2214</v>
      </c>
      <c r="M631" s="6"/>
      <c r="N631" s="5" t="s">
        <v>2693</v>
      </c>
      <c r="O631" s="5" t="s">
        <v>955</v>
      </c>
      <c r="P631" s="5"/>
    </row>
    <row r="632" spans="1:16" ht="77.25" customHeight="1" x14ac:dyDescent="0.15">
      <c r="A632" s="6">
        <v>35</v>
      </c>
      <c r="B632" s="6" t="s">
        <v>222</v>
      </c>
      <c r="C632" s="6" t="s">
        <v>853</v>
      </c>
      <c r="D632" s="5" t="s">
        <v>5099</v>
      </c>
      <c r="E632" s="6" t="s">
        <v>2106</v>
      </c>
      <c r="F632" s="6">
        <v>4807</v>
      </c>
      <c r="G632" s="5" t="s">
        <v>5353</v>
      </c>
      <c r="H632" s="15">
        <v>503533.25</v>
      </c>
      <c r="I632" s="15">
        <v>503533.25</v>
      </c>
      <c r="J632" s="15">
        <v>503533.25</v>
      </c>
      <c r="K632" s="5" t="s">
        <v>3606</v>
      </c>
      <c r="L632" s="5" t="s">
        <v>2214</v>
      </c>
      <c r="M632" s="6"/>
      <c r="N632" s="5" t="s">
        <v>2694</v>
      </c>
      <c r="O632" s="5" t="s">
        <v>536</v>
      </c>
      <c r="P632" s="6"/>
    </row>
    <row r="633" spans="1:16" ht="75" customHeight="1" x14ac:dyDescent="0.15">
      <c r="A633" s="6">
        <v>36</v>
      </c>
      <c r="B633" s="6" t="s">
        <v>223</v>
      </c>
      <c r="C633" s="6" t="s">
        <v>853</v>
      </c>
      <c r="D633" s="5" t="s">
        <v>849</v>
      </c>
      <c r="E633" s="6" t="s">
        <v>3599</v>
      </c>
      <c r="F633" s="6">
        <v>5587</v>
      </c>
      <c r="G633" s="5" t="s">
        <v>5353</v>
      </c>
      <c r="H633" s="15">
        <v>986831.81</v>
      </c>
      <c r="I633" s="15">
        <v>986831.81</v>
      </c>
      <c r="J633" s="15">
        <f t="shared" si="2"/>
        <v>986831.81</v>
      </c>
      <c r="K633" s="5" t="s">
        <v>3600</v>
      </c>
      <c r="L633" s="5" t="s">
        <v>2214</v>
      </c>
      <c r="M633" s="6"/>
      <c r="N633" s="5" t="s">
        <v>3364</v>
      </c>
      <c r="O633" s="5" t="s">
        <v>847</v>
      </c>
      <c r="P633" s="6"/>
    </row>
    <row r="634" spans="1:16" ht="60" x14ac:dyDescent="0.15">
      <c r="A634" s="6">
        <v>37</v>
      </c>
      <c r="B634" s="6" t="s">
        <v>224</v>
      </c>
      <c r="C634" s="5" t="s">
        <v>549</v>
      </c>
      <c r="D634" s="5" t="s">
        <v>2965</v>
      </c>
      <c r="E634" s="5" t="s">
        <v>548</v>
      </c>
      <c r="F634" s="5">
        <v>610</v>
      </c>
      <c r="G634" s="5" t="s">
        <v>5352</v>
      </c>
      <c r="H634" s="47">
        <v>78442.19</v>
      </c>
      <c r="I634" s="47">
        <f>H634</f>
        <v>78442.19</v>
      </c>
      <c r="J634" s="47">
        <f t="shared" si="2"/>
        <v>78442.19</v>
      </c>
      <c r="K634" s="5" t="s">
        <v>4204</v>
      </c>
      <c r="L634" s="5" t="s">
        <v>2214</v>
      </c>
      <c r="M634" s="6"/>
      <c r="N634" s="5" t="s">
        <v>6664</v>
      </c>
      <c r="O634" s="5"/>
      <c r="P634" s="5" t="s">
        <v>6663</v>
      </c>
    </row>
    <row r="635" spans="1:16" ht="63.75" customHeight="1" x14ac:dyDescent="0.15">
      <c r="A635" s="6">
        <v>38</v>
      </c>
      <c r="B635" s="6" t="s">
        <v>225</v>
      </c>
      <c r="C635" s="5" t="s">
        <v>126</v>
      </c>
      <c r="D635" s="5" t="s">
        <v>3714</v>
      </c>
      <c r="E635" s="5" t="s">
        <v>127</v>
      </c>
      <c r="F635" s="5">
        <v>2354</v>
      </c>
      <c r="G635" s="5" t="s">
        <v>5351</v>
      </c>
      <c r="H635" s="47">
        <v>1033123.52</v>
      </c>
      <c r="I635" s="47">
        <f>H635</f>
        <v>1033123.52</v>
      </c>
      <c r="J635" s="47">
        <f t="shared" si="2"/>
        <v>1033123.52</v>
      </c>
      <c r="K635" s="5" t="s">
        <v>5274</v>
      </c>
      <c r="L635" s="5" t="s">
        <v>3397</v>
      </c>
      <c r="M635" s="6"/>
      <c r="N635" s="5" t="s">
        <v>6714</v>
      </c>
      <c r="O635" s="5" t="s">
        <v>6727</v>
      </c>
      <c r="P635" s="5"/>
    </row>
    <row r="636" spans="1:16" ht="67.5" customHeight="1" x14ac:dyDescent="0.15">
      <c r="A636" s="6">
        <v>39</v>
      </c>
      <c r="B636" s="6" t="s">
        <v>226</v>
      </c>
      <c r="C636" s="5" t="s">
        <v>896</v>
      </c>
      <c r="D636" s="5" t="s">
        <v>3868</v>
      </c>
      <c r="E636" s="5" t="s">
        <v>284</v>
      </c>
      <c r="F636" s="5">
        <v>457</v>
      </c>
      <c r="G636" s="5" t="s">
        <v>5350</v>
      </c>
      <c r="H636" s="47">
        <v>49002.18</v>
      </c>
      <c r="I636" s="23">
        <f>H636</f>
        <v>49002.18</v>
      </c>
      <c r="J636" s="47">
        <f t="shared" si="2"/>
        <v>49002.18</v>
      </c>
      <c r="K636" s="5" t="s">
        <v>4205</v>
      </c>
      <c r="L636" s="5" t="s">
        <v>3397</v>
      </c>
      <c r="M636" s="6"/>
      <c r="N636" s="5" t="s">
        <v>6660</v>
      </c>
      <c r="O636" s="5" t="s">
        <v>6661</v>
      </c>
      <c r="P636" s="6"/>
    </row>
    <row r="637" spans="1:16" ht="72" x14ac:dyDescent="0.15">
      <c r="A637" s="6">
        <v>40</v>
      </c>
      <c r="B637" s="6" t="s">
        <v>227</v>
      </c>
      <c r="C637" s="6" t="s">
        <v>853</v>
      </c>
      <c r="D637" s="5" t="s">
        <v>1964</v>
      </c>
      <c r="E637" s="6" t="s">
        <v>1965</v>
      </c>
      <c r="F637" s="6">
        <v>862</v>
      </c>
      <c r="G637" s="5" t="s">
        <v>5349</v>
      </c>
      <c r="H637" s="15">
        <v>378314.56</v>
      </c>
      <c r="I637" s="15">
        <v>378314.56</v>
      </c>
      <c r="J637" s="15">
        <v>378314.56</v>
      </c>
      <c r="K637" s="5" t="s">
        <v>3615</v>
      </c>
      <c r="L637" s="5" t="s">
        <v>2214</v>
      </c>
      <c r="M637" s="6"/>
      <c r="N637" s="5" t="s">
        <v>3413</v>
      </c>
      <c r="O637" s="5" t="s">
        <v>1890</v>
      </c>
      <c r="P637" s="6"/>
    </row>
    <row r="638" spans="1:16" ht="84" x14ac:dyDescent="0.15">
      <c r="A638" s="6">
        <v>41</v>
      </c>
      <c r="B638" s="6" t="s">
        <v>228</v>
      </c>
      <c r="C638" s="6" t="s">
        <v>853</v>
      </c>
      <c r="D638" s="5" t="s">
        <v>1966</v>
      </c>
      <c r="E638" s="6" t="s">
        <v>1967</v>
      </c>
      <c r="F638" s="6">
        <v>589</v>
      </c>
      <c r="G638" s="5" t="s">
        <v>5348</v>
      </c>
      <c r="H638" s="15">
        <v>258500.32</v>
      </c>
      <c r="I638" s="15">
        <v>258500.32</v>
      </c>
      <c r="J638" s="15">
        <v>258500.32</v>
      </c>
      <c r="K638" s="5" t="s">
        <v>3612</v>
      </c>
      <c r="L638" s="5" t="s">
        <v>2214</v>
      </c>
      <c r="M638" s="6"/>
      <c r="N638" s="5" t="s">
        <v>3414</v>
      </c>
      <c r="O638" s="5" t="s">
        <v>6728</v>
      </c>
      <c r="P638" s="6"/>
    </row>
    <row r="639" spans="1:16" ht="60" x14ac:dyDescent="0.15">
      <c r="A639" s="6">
        <v>42</v>
      </c>
      <c r="B639" s="6" t="s">
        <v>229</v>
      </c>
      <c r="C639" s="6" t="s">
        <v>853</v>
      </c>
      <c r="D639" s="5" t="s">
        <v>2480</v>
      </c>
      <c r="E639" s="6" t="s">
        <v>2134</v>
      </c>
      <c r="F639" s="6">
        <v>1783</v>
      </c>
      <c r="G639" s="5" t="s">
        <v>4842</v>
      </c>
      <c r="H639" s="15">
        <v>826411.04</v>
      </c>
      <c r="I639" s="15">
        <v>826411.04</v>
      </c>
      <c r="J639" s="15">
        <v>826411.04</v>
      </c>
      <c r="K639" s="5" t="s">
        <v>4202</v>
      </c>
      <c r="L639" s="5" t="s">
        <v>2214</v>
      </c>
      <c r="M639" s="6"/>
      <c r="N639" s="5" t="s">
        <v>2699</v>
      </c>
      <c r="O639" s="5" t="s">
        <v>5531</v>
      </c>
      <c r="P639" s="6"/>
    </row>
    <row r="640" spans="1:16" ht="60" x14ac:dyDescent="0.15">
      <c r="A640" s="6">
        <v>43</v>
      </c>
      <c r="B640" s="6" t="s">
        <v>230</v>
      </c>
      <c r="C640" s="5" t="s">
        <v>730</v>
      </c>
      <c r="D640" s="5" t="s">
        <v>2493</v>
      </c>
      <c r="E640" s="6" t="s">
        <v>2135</v>
      </c>
      <c r="F640" s="6">
        <v>1460</v>
      </c>
      <c r="G640" s="5" t="s">
        <v>5347</v>
      </c>
      <c r="H640" s="15">
        <v>640764.80000000005</v>
      </c>
      <c r="I640" s="15">
        <v>640764.80000000005</v>
      </c>
      <c r="J640" s="15">
        <v>640764.80000000005</v>
      </c>
      <c r="K640" s="5" t="s">
        <v>3975</v>
      </c>
      <c r="L640" s="5" t="s">
        <v>2214</v>
      </c>
      <c r="M640" s="6"/>
      <c r="N640" s="5" t="s">
        <v>3412</v>
      </c>
      <c r="O640" s="5" t="s">
        <v>5538</v>
      </c>
      <c r="P640" s="6"/>
    </row>
    <row r="641" spans="1:16" ht="48" x14ac:dyDescent="0.15">
      <c r="A641" s="6">
        <v>44</v>
      </c>
      <c r="B641" s="6" t="s">
        <v>231</v>
      </c>
      <c r="C641" s="5" t="s">
        <v>730</v>
      </c>
      <c r="D641" s="5" t="s">
        <v>3715</v>
      </c>
      <c r="E641" s="6" t="s">
        <v>854</v>
      </c>
      <c r="F641" s="6">
        <v>10279</v>
      </c>
      <c r="G641" s="5" t="s">
        <v>5346</v>
      </c>
      <c r="H641" s="15">
        <v>4160219.67</v>
      </c>
      <c r="I641" s="15">
        <v>4160219.67</v>
      </c>
      <c r="J641" s="15">
        <v>4160219.67</v>
      </c>
      <c r="K641" s="5" t="s">
        <v>2696</v>
      </c>
      <c r="L641" s="5" t="s">
        <v>2695</v>
      </c>
      <c r="M641" s="6"/>
      <c r="N641" s="5" t="s">
        <v>7411</v>
      </c>
      <c r="O641" s="5" t="s">
        <v>1999</v>
      </c>
      <c r="P641" s="5" t="s">
        <v>7412</v>
      </c>
    </row>
    <row r="642" spans="1:16" ht="72" x14ac:dyDescent="0.15">
      <c r="A642" s="6">
        <v>45</v>
      </c>
      <c r="B642" s="6" t="s">
        <v>279</v>
      </c>
      <c r="C642" s="5" t="s">
        <v>730</v>
      </c>
      <c r="D642" s="5" t="s">
        <v>3869</v>
      </c>
      <c r="E642" s="6" t="s">
        <v>1336</v>
      </c>
      <c r="F642" s="6">
        <v>1728</v>
      </c>
      <c r="G642" s="5" t="s">
        <v>5345</v>
      </c>
      <c r="H642" s="15">
        <v>1014508.8</v>
      </c>
      <c r="I642" s="15">
        <v>1014508.8</v>
      </c>
      <c r="J642" s="16">
        <f>H642</f>
        <v>1014508.8</v>
      </c>
      <c r="K642" s="5" t="s">
        <v>2697</v>
      </c>
      <c r="L642" s="5" t="s">
        <v>3397</v>
      </c>
      <c r="M642" s="6"/>
      <c r="N642" s="5" t="s">
        <v>3591</v>
      </c>
      <c r="O642" s="5" t="s">
        <v>1999</v>
      </c>
      <c r="P642" s="5" t="s">
        <v>7413</v>
      </c>
    </row>
    <row r="643" spans="1:16" ht="60" x14ac:dyDescent="0.15">
      <c r="A643" s="6">
        <v>46</v>
      </c>
      <c r="B643" s="6" t="s">
        <v>280</v>
      </c>
      <c r="C643" s="5" t="s">
        <v>730</v>
      </c>
      <c r="D643" s="5" t="s">
        <v>1421</v>
      </c>
      <c r="E643" s="6" t="s">
        <v>1422</v>
      </c>
      <c r="F643" s="6">
        <v>2075</v>
      </c>
      <c r="G643" s="5" t="s">
        <v>5344</v>
      </c>
      <c r="H643" s="15">
        <v>1854365.25</v>
      </c>
      <c r="I643" s="15">
        <v>1854365.25</v>
      </c>
      <c r="J643" s="16">
        <f>H643</f>
        <v>1854365.25</v>
      </c>
      <c r="K643" s="5" t="s">
        <v>2698</v>
      </c>
      <c r="L643" s="5" t="s">
        <v>2214</v>
      </c>
      <c r="M643" s="6"/>
      <c r="N643" s="6"/>
      <c r="O643" s="5" t="s">
        <v>1999</v>
      </c>
      <c r="P643" s="6"/>
    </row>
    <row r="644" spans="1:16" ht="72" x14ac:dyDescent="0.15">
      <c r="A644" s="6">
        <v>47</v>
      </c>
      <c r="B644" s="6" t="s">
        <v>281</v>
      </c>
      <c r="C644" s="5" t="s">
        <v>730</v>
      </c>
      <c r="D644" s="5" t="s">
        <v>1423</v>
      </c>
      <c r="E644" s="20" t="s">
        <v>3391</v>
      </c>
      <c r="F644" s="26">
        <v>2135</v>
      </c>
      <c r="G644" s="5" t="s">
        <v>5343</v>
      </c>
      <c r="H644" s="15">
        <v>4945535.3499999996</v>
      </c>
      <c r="I644" s="16">
        <f>H644</f>
        <v>4945535.3499999996</v>
      </c>
      <c r="J644" s="16">
        <f>H644</f>
        <v>4945535.3499999996</v>
      </c>
      <c r="K644" s="6"/>
      <c r="L644" s="5" t="s">
        <v>2214</v>
      </c>
      <c r="M644" s="6"/>
      <c r="N644" s="6"/>
      <c r="O644" s="5" t="s">
        <v>1999</v>
      </c>
      <c r="P644" s="6"/>
    </row>
    <row r="645" spans="1:16" ht="108" x14ac:dyDescent="0.15">
      <c r="A645" s="6">
        <v>48</v>
      </c>
      <c r="B645" s="6" t="s">
        <v>282</v>
      </c>
      <c r="C645" s="5" t="s">
        <v>1424</v>
      </c>
      <c r="D645" s="5" t="s">
        <v>3716</v>
      </c>
      <c r="E645" s="6" t="s">
        <v>610</v>
      </c>
      <c r="F645" s="6">
        <v>44659</v>
      </c>
      <c r="G645" s="5" t="s">
        <v>5332</v>
      </c>
      <c r="H645" s="23">
        <v>20983477.739999998</v>
      </c>
      <c r="I645" s="23">
        <f>H645</f>
        <v>20983477.739999998</v>
      </c>
      <c r="J645" s="23">
        <v>20983477.739999998</v>
      </c>
      <c r="K645" s="5" t="s">
        <v>4414</v>
      </c>
      <c r="L645" s="5" t="s">
        <v>888</v>
      </c>
      <c r="M645" s="6"/>
      <c r="N645" s="6"/>
      <c r="O645" s="5" t="s">
        <v>520</v>
      </c>
      <c r="P645" s="6"/>
    </row>
    <row r="646" spans="1:16" ht="60" x14ac:dyDescent="0.15">
      <c r="A646" s="6">
        <v>49</v>
      </c>
      <c r="B646" s="6" t="s">
        <v>283</v>
      </c>
      <c r="C646" s="5" t="s">
        <v>6765</v>
      </c>
      <c r="D646" s="5" t="s">
        <v>3717</v>
      </c>
      <c r="E646" s="6" t="s">
        <v>7753</v>
      </c>
      <c r="F646" s="6">
        <v>5402</v>
      </c>
      <c r="G646" s="5" t="s">
        <v>7754</v>
      </c>
      <c r="H646" s="15">
        <v>803007.3</v>
      </c>
      <c r="I646" s="15">
        <f>H646</f>
        <v>803007.3</v>
      </c>
      <c r="J646" s="15">
        <v>803007.3</v>
      </c>
      <c r="K646" s="5" t="s">
        <v>7996</v>
      </c>
      <c r="L646" s="5" t="s">
        <v>3392</v>
      </c>
      <c r="M646" s="6"/>
      <c r="N646" s="6"/>
      <c r="O646" s="5" t="s">
        <v>520</v>
      </c>
      <c r="P646" s="6"/>
    </row>
    <row r="647" spans="1:16" ht="77.25" customHeight="1" x14ac:dyDescent="0.15">
      <c r="A647" s="6">
        <v>50</v>
      </c>
      <c r="B647" s="6" t="s">
        <v>511</v>
      </c>
      <c r="C647" s="5" t="s">
        <v>730</v>
      </c>
      <c r="D647" s="5" t="s">
        <v>3718</v>
      </c>
      <c r="E647" s="6" t="s">
        <v>1660</v>
      </c>
      <c r="F647" s="6">
        <v>4259</v>
      </c>
      <c r="G647" s="8" t="s">
        <v>5331</v>
      </c>
      <c r="H647" s="15">
        <v>37905.1</v>
      </c>
      <c r="I647" s="9">
        <v>37905.1</v>
      </c>
      <c r="J647" s="9">
        <v>37905.1</v>
      </c>
      <c r="K647" s="5" t="s">
        <v>4415</v>
      </c>
      <c r="L647" s="5" t="s">
        <v>2718</v>
      </c>
      <c r="M647" s="10"/>
      <c r="N647" s="5" t="s">
        <v>3588</v>
      </c>
      <c r="O647" s="5" t="s">
        <v>520</v>
      </c>
      <c r="P647" s="6"/>
    </row>
    <row r="648" spans="1:16" ht="96" x14ac:dyDescent="0.15">
      <c r="A648" s="6">
        <v>51</v>
      </c>
      <c r="B648" s="6" t="s">
        <v>512</v>
      </c>
      <c r="C648" s="5" t="s">
        <v>730</v>
      </c>
      <c r="D648" s="5" t="s">
        <v>3719</v>
      </c>
      <c r="E648" s="6" t="s">
        <v>484</v>
      </c>
      <c r="F648" s="6">
        <v>12178</v>
      </c>
      <c r="G648" s="5" t="s">
        <v>5330</v>
      </c>
      <c r="H648" s="15">
        <v>4905907.3</v>
      </c>
      <c r="I648" s="9">
        <v>4905907.3</v>
      </c>
      <c r="J648" s="9">
        <f>H648</f>
        <v>4905907.3</v>
      </c>
      <c r="K648" s="5" t="s">
        <v>4416</v>
      </c>
      <c r="L648" s="5" t="s">
        <v>3401</v>
      </c>
      <c r="M648" s="10"/>
      <c r="N648" s="5" t="s">
        <v>3400</v>
      </c>
      <c r="O648" s="5" t="s">
        <v>520</v>
      </c>
      <c r="P648" s="6"/>
    </row>
    <row r="649" spans="1:16" ht="63" customHeight="1" x14ac:dyDescent="0.15">
      <c r="A649" s="6">
        <v>52</v>
      </c>
      <c r="B649" s="6" t="s">
        <v>513</v>
      </c>
      <c r="C649" s="5" t="s">
        <v>730</v>
      </c>
      <c r="D649" s="5" t="s">
        <v>3720</v>
      </c>
      <c r="E649" s="6" t="s">
        <v>485</v>
      </c>
      <c r="F649" s="6">
        <v>1380</v>
      </c>
      <c r="G649" s="5" t="s">
        <v>5329</v>
      </c>
      <c r="H649" s="15">
        <v>693450</v>
      </c>
      <c r="I649" s="9">
        <v>693450</v>
      </c>
      <c r="J649" s="9">
        <v>693450</v>
      </c>
      <c r="K649" s="5" t="s">
        <v>4417</v>
      </c>
      <c r="L649" s="5" t="s">
        <v>2719</v>
      </c>
      <c r="M649" s="10"/>
      <c r="N649" s="5" t="s">
        <v>3394</v>
      </c>
      <c r="O649" s="5" t="s">
        <v>520</v>
      </c>
      <c r="P649" s="6"/>
    </row>
    <row r="650" spans="1:16" ht="66" customHeight="1" x14ac:dyDescent="0.15">
      <c r="A650" s="6">
        <v>53</v>
      </c>
      <c r="B650" s="6" t="s">
        <v>514</v>
      </c>
      <c r="C650" s="5" t="s">
        <v>730</v>
      </c>
      <c r="D650" s="5" t="s">
        <v>3720</v>
      </c>
      <c r="E650" s="6" t="s">
        <v>1013</v>
      </c>
      <c r="F650" s="6">
        <v>75217</v>
      </c>
      <c r="G650" s="5" t="s">
        <v>6712</v>
      </c>
      <c r="H650" s="15">
        <v>669404.6</v>
      </c>
      <c r="I650" s="9">
        <v>669404.6</v>
      </c>
      <c r="J650" s="9">
        <v>669404.6</v>
      </c>
      <c r="K650" s="5" t="s">
        <v>4418</v>
      </c>
      <c r="L650" s="5" t="s">
        <v>2719</v>
      </c>
      <c r="M650" s="10"/>
      <c r="N650" s="5" t="s">
        <v>3394</v>
      </c>
      <c r="O650" s="5" t="s">
        <v>520</v>
      </c>
      <c r="P650" s="6"/>
    </row>
    <row r="651" spans="1:16" ht="71.25" customHeight="1" x14ac:dyDescent="0.15">
      <c r="A651" s="6">
        <v>54</v>
      </c>
      <c r="B651" s="6" t="s">
        <v>515</v>
      </c>
      <c r="C651" s="5" t="s">
        <v>730</v>
      </c>
      <c r="D651" s="5" t="s">
        <v>3720</v>
      </c>
      <c r="E651" s="6" t="s">
        <v>1014</v>
      </c>
      <c r="F651" s="6">
        <v>2856</v>
      </c>
      <c r="G651" s="5" t="s">
        <v>5329</v>
      </c>
      <c r="H651" s="15">
        <v>435996.96</v>
      </c>
      <c r="I651" s="9">
        <v>435996.96</v>
      </c>
      <c r="J651" s="9">
        <v>435996.96</v>
      </c>
      <c r="K651" s="5" t="s">
        <v>4419</v>
      </c>
      <c r="L651" s="5" t="s">
        <v>2719</v>
      </c>
      <c r="M651" s="10"/>
      <c r="N651" s="5" t="s">
        <v>3394</v>
      </c>
      <c r="O651" s="5" t="s">
        <v>520</v>
      </c>
      <c r="P651" s="6"/>
    </row>
    <row r="652" spans="1:16" ht="96" x14ac:dyDescent="0.15">
      <c r="A652" s="6">
        <v>55</v>
      </c>
      <c r="B652" s="6" t="s">
        <v>1367</v>
      </c>
      <c r="C652" s="5" t="s">
        <v>730</v>
      </c>
      <c r="D652" s="5" t="s">
        <v>589</v>
      </c>
      <c r="E652" s="5" t="s">
        <v>590</v>
      </c>
      <c r="F652" s="5">
        <v>4187</v>
      </c>
      <c r="G652" s="5" t="s">
        <v>5328</v>
      </c>
      <c r="H652" s="15">
        <v>1837590.56</v>
      </c>
      <c r="I652" s="9">
        <v>1837590.56</v>
      </c>
      <c r="J652" s="9">
        <v>1837590.56</v>
      </c>
      <c r="K652" s="5" t="s">
        <v>4420</v>
      </c>
      <c r="L652" s="5" t="s">
        <v>2519</v>
      </c>
      <c r="M652" s="10"/>
      <c r="N652" s="5" t="s">
        <v>2520</v>
      </c>
      <c r="O652" s="5" t="s">
        <v>353</v>
      </c>
      <c r="P652" s="5"/>
    </row>
    <row r="653" spans="1:16" ht="81.75" customHeight="1" x14ac:dyDescent="0.15">
      <c r="A653" s="6">
        <v>56</v>
      </c>
      <c r="B653" s="6" t="s">
        <v>1368</v>
      </c>
      <c r="C653" s="5" t="s">
        <v>730</v>
      </c>
      <c r="D653" s="5" t="s">
        <v>3721</v>
      </c>
      <c r="E653" s="6" t="s">
        <v>591</v>
      </c>
      <c r="F653" s="6">
        <v>11330</v>
      </c>
      <c r="G653" s="5" t="s">
        <v>5327</v>
      </c>
      <c r="H653" s="15">
        <v>100837</v>
      </c>
      <c r="I653" s="9">
        <v>100837</v>
      </c>
      <c r="J653" s="9">
        <v>100837</v>
      </c>
      <c r="K653" s="5" t="s">
        <v>4423</v>
      </c>
      <c r="L653" s="5" t="s">
        <v>2763</v>
      </c>
      <c r="M653" s="10"/>
      <c r="N653" s="5" t="s">
        <v>3588</v>
      </c>
      <c r="O653" s="5" t="s">
        <v>520</v>
      </c>
      <c r="P653" s="6"/>
    </row>
    <row r="654" spans="1:16" ht="60" x14ac:dyDescent="0.15">
      <c r="A654" s="6">
        <v>57</v>
      </c>
      <c r="B654" s="6" t="s">
        <v>1369</v>
      </c>
      <c r="C654" s="5" t="s">
        <v>730</v>
      </c>
      <c r="D654" s="5" t="s">
        <v>3722</v>
      </c>
      <c r="E654" s="6" t="s">
        <v>592</v>
      </c>
      <c r="F654" s="6">
        <v>183</v>
      </c>
      <c r="G654" s="5" t="s">
        <v>5326</v>
      </c>
      <c r="H654" s="15">
        <v>22596.84</v>
      </c>
      <c r="I654" s="9">
        <v>22596.84</v>
      </c>
      <c r="J654" s="9">
        <v>22596.84</v>
      </c>
      <c r="K654" s="5" t="s">
        <v>4422</v>
      </c>
      <c r="L654" s="5" t="s">
        <v>3397</v>
      </c>
      <c r="M654" s="10"/>
      <c r="N654" s="5"/>
      <c r="O654" s="5" t="s">
        <v>520</v>
      </c>
      <c r="P654" s="5" t="s">
        <v>5043</v>
      </c>
    </row>
    <row r="655" spans="1:16" ht="72.75" customHeight="1" x14ac:dyDescent="0.15">
      <c r="A655" s="6">
        <v>58</v>
      </c>
      <c r="B655" s="6" t="s">
        <v>1370</v>
      </c>
      <c r="C655" s="5" t="s">
        <v>730</v>
      </c>
      <c r="D655" s="5" t="s">
        <v>3723</v>
      </c>
      <c r="E655" s="6" t="s">
        <v>593</v>
      </c>
      <c r="F655" s="6">
        <v>5871</v>
      </c>
      <c r="G655" s="5" t="s">
        <v>5325</v>
      </c>
      <c r="H655" s="15">
        <v>52251.9</v>
      </c>
      <c r="I655" s="9">
        <v>52251.9</v>
      </c>
      <c r="J655" s="9">
        <v>52251.9</v>
      </c>
      <c r="K655" s="5" t="s">
        <v>4421</v>
      </c>
      <c r="L655" s="5" t="s">
        <v>2764</v>
      </c>
      <c r="M655" s="10"/>
      <c r="N655" s="5" t="s">
        <v>3394</v>
      </c>
      <c r="O655" s="5" t="s">
        <v>520</v>
      </c>
      <c r="P655" s="6"/>
    </row>
    <row r="656" spans="1:16" ht="84" customHeight="1" x14ac:dyDescent="0.15">
      <c r="A656" s="6">
        <v>59</v>
      </c>
      <c r="B656" s="6" t="s">
        <v>1371</v>
      </c>
      <c r="C656" s="5" t="s">
        <v>730</v>
      </c>
      <c r="D656" s="5" t="s">
        <v>3724</v>
      </c>
      <c r="E656" s="6" t="s">
        <v>1743</v>
      </c>
      <c r="F656" s="6">
        <v>48400</v>
      </c>
      <c r="G656" s="5" t="s">
        <v>5325</v>
      </c>
      <c r="H656" s="15">
        <v>430760</v>
      </c>
      <c r="I656" s="9">
        <v>430760</v>
      </c>
      <c r="J656" s="9">
        <v>430760</v>
      </c>
      <c r="K656" s="5" t="s">
        <v>4424</v>
      </c>
      <c r="L656" s="5" t="s">
        <v>2765</v>
      </c>
      <c r="M656" s="10"/>
      <c r="N656" s="5" t="s">
        <v>3394</v>
      </c>
      <c r="O656" s="5" t="s">
        <v>520</v>
      </c>
      <c r="P656" s="6"/>
    </row>
    <row r="657" spans="1:16" ht="73.5" customHeight="1" x14ac:dyDescent="0.15">
      <c r="A657" s="6">
        <v>60</v>
      </c>
      <c r="B657" s="6" t="s">
        <v>1372</v>
      </c>
      <c r="C657" s="5" t="s">
        <v>730</v>
      </c>
      <c r="D657" s="5" t="s">
        <v>3725</v>
      </c>
      <c r="E657" s="6" t="s">
        <v>1761</v>
      </c>
      <c r="F657" s="6">
        <v>660</v>
      </c>
      <c r="G657" s="5" t="s">
        <v>5324</v>
      </c>
      <c r="H657" s="15">
        <v>589822.19999999995</v>
      </c>
      <c r="I657" s="9">
        <v>589822.19999999995</v>
      </c>
      <c r="J657" s="9">
        <v>589822.19999999995</v>
      </c>
      <c r="K657" s="5" t="s">
        <v>4425</v>
      </c>
      <c r="L657" s="5" t="s">
        <v>2720</v>
      </c>
      <c r="M657" s="10"/>
      <c r="N657" s="5" t="s">
        <v>5170</v>
      </c>
      <c r="O657" s="5" t="s">
        <v>520</v>
      </c>
      <c r="P657" s="5" t="s">
        <v>5171</v>
      </c>
    </row>
    <row r="658" spans="1:16" ht="72" x14ac:dyDescent="0.15">
      <c r="A658" s="6">
        <v>61</v>
      </c>
      <c r="B658" s="18" t="s">
        <v>1373</v>
      </c>
      <c r="C658" s="5" t="s">
        <v>730</v>
      </c>
      <c r="D658" s="5" t="s">
        <v>3726</v>
      </c>
      <c r="E658" s="6" t="s">
        <v>974</v>
      </c>
      <c r="F658" s="6">
        <v>2261</v>
      </c>
      <c r="G658" s="5" t="s">
        <v>5323</v>
      </c>
      <c r="H658" s="15">
        <v>1610872.06</v>
      </c>
      <c r="I658" s="9">
        <v>1610872.06</v>
      </c>
      <c r="J658" s="9">
        <v>1610872.06</v>
      </c>
      <c r="K658" s="5" t="s">
        <v>4426</v>
      </c>
      <c r="L658" s="5" t="s">
        <v>3397</v>
      </c>
      <c r="M658" s="10"/>
      <c r="N658" s="5" t="s">
        <v>975</v>
      </c>
      <c r="O658" s="5" t="s">
        <v>520</v>
      </c>
      <c r="P658" s="5" t="s">
        <v>7414</v>
      </c>
    </row>
    <row r="659" spans="1:16" ht="72" x14ac:dyDescent="0.15">
      <c r="A659" s="6">
        <v>62</v>
      </c>
      <c r="B659" s="18" t="s">
        <v>1374</v>
      </c>
      <c r="C659" s="5" t="s">
        <v>730</v>
      </c>
      <c r="D659" s="5" t="s">
        <v>3726</v>
      </c>
      <c r="E659" s="6" t="s">
        <v>976</v>
      </c>
      <c r="F659" s="6">
        <v>20</v>
      </c>
      <c r="G659" s="5" t="s">
        <v>5322</v>
      </c>
      <c r="H659" s="15">
        <v>56.79</v>
      </c>
      <c r="I659" s="9">
        <v>56.79</v>
      </c>
      <c r="J659" s="9">
        <v>56.79</v>
      </c>
      <c r="K659" s="5" t="s">
        <v>5207</v>
      </c>
      <c r="L659" s="5" t="s">
        <v>3397</v>
      </c>
      <c r="M659" s="10"/>
      <c r="N659" s="5" t="s">
        <v>3400</v>
      </c>
      <c r="O659" s="5" t="s">
        <v>520</v>
      </c>
      <c r="P659" s="6"/>
    </row>
    <row r="660" spans="1:16" ht="108" x14ac:dyDescent="0.15">
      <c r="A660" s="6">
        <v>63</v>
      </c>
      <c r="B660" s="18" t="s">
        <v>77</v>
      </c>
      <c r="C660" s="5" t="s">
        <v>730</v>
      </c>
      <c r="D660" s="5" t="s">
        <v>3870</v>
      </c>
      <c r="E660" s="6" t="s">
        <v>594</v>
      </c>
      <c r="F660" s="6">
        <v>32500</v>
      </c>
      <c r="G660" s="5" t="s">
        <v>5321</v>
      </c>
      <c r="H660" s="15">
        <v>1284075</v>
      </c>
      <c r="I660" s="9">
        <v>1284075</v>
      </c>
      <c r="J660" s="9">
        <v>1284075</v>
      </c>
      <c r="K660" s="5" t="s">
        <v>4427</v>
      </c>
      <c r="L660" s="5" t="s">
        <v>3395</v>
      </c>
      <c r="M660" s="10"/>
      <c r="N660" s="5" t="s">
        <v>5479</v>
      </c>
      <c r="O660" s="5" t="s">
        <v>520</v>
      </c>
      <c r="P660" s="5"/>
    </row>
    <row r="661" spans="1:16" ht="108" x14ac:dyDescent="0.15">
      <c r="A661" s="6">
        <v>64</v>
      </c>
      <c r="B661" s="18" t="s">
        <v>78</v>
      </c>
      <c r="C661" s="5" t="s">
        <v>730</v>
      </c>
      <c r="D661" s="5" t="s">
        <v>3870</v>
      </c>
      <c r="E661" s="6" t="s">
        <v>547</v>
      </c>
      <c r="F661" s="6">
        <v>25000</v>
      </c>
      <c r="G661" s="5" t="s">
        <v>5321</v>
      </c>
      <c r="H661" s="15">
        <v>987750</v>
      </c>
      <c r="I661" s="9">
        <v>987750</v>
      </c>
      <c r="J661" s="9">
        <v>987750</v>
      </c>
      <c r="K661" s="5" t="s">
        <v>4428</v>
      </c>
      <c r="L661" s="5" t="s">
        <v>3396</v>
      </c>
      <c r="M661" s="10"/>
      <c r="N661" s="5" t="s">
        <v>3400</v>
      </c>
      <c r="O661" s="5" t="s">
        <v>520</v>
      </c>
      <c r="P661" s="5" t="s">
        <v>30</v>
      </c>
    </row>
    <row r="662" spans="1:16" ht="66.75" customHeight="1" x14ac:dyDescent="0.15">
      <c r="A662" s="6">
        <v>65</v>
      </c>
      <c r="B662" s="18" t="s">
        <v>79</v>
      </c>
      <c r="C662" s="5" t="s">
        <v>730</v>
      </c>
      <c r="D662" s="5" t="s">
        <v>3727</v>
      </c>
      <c r="E662" s="6" t="s">
        <v>31</v>
      </c>
      <c r="F662" s="6">
        <v>272</v>
      </c>
      <c r="G662" s="5" t="s">
        <v>5317</v>
      </c>
      <c r="H662" s="15">
        <v>205972</v>
      </c>
      <c r="I662" s="9">
        <v>205972</v>
      </c>
      <c r="J662" s="9">
        <v>205972</v>
      </c>
      <c r="K662" s="5" t="s">
        <v>4429</v>
      </c>
      <c r="L662" s="5" t="s">
        <v>3397</v>
      </c>
      <c r="M662" s="10"/>
      <c r="N662" s="5" t="s">
        <v>3415</v>
      </c>
      <c r="O662" s="5" t="s">
        <v>520</v>
      </c>
      <c r="P662" s="5" t="s">
        <v>138</v>
      </c>
    </row>
    <row r="663" spans="1:16" ht="96" x14ac:dyDescent="0.15">
      <c r="A663" s="6">
        <v>66</v>
      </c>
      <c r="B663" s="18" t="s">
        <v>80</v>
      </c>
      <c r="C663" s="5" t="s">
        <v>730</v>
      </c>
      <c r="D663" s="5" t="s">
        <v>3727</v>
      </c>
      <c r="E663" s="6" t="s">
        <v>139</v>
      </c>
      <c r="F663" s="6">
        <v>25</v>
      </c>
      <c r="G663" s="5" t="s">
        <v>5320</v>
      </c>
      <c r="H663" s="15">
        <v>18931.25</v>
      </c>
      <c r="I663" s="9">
        <v>18931.25</v>
      </c>
      <c r="J663" s="9">
        <v>18931.25</v>
      </c>
      <c r="K663" s="5" t="s">
        <v>4430</v>
      </c>
      <c r="L663" s="5" t="s">
        <v>3397</v>
      </c>
      <c r="M663" s="10"/>
      <c r="N663" s="5" t="s">
        <v>7420</v>
      </c>
      <c r="O663" s="5" t="s">
        <v>520</v>
      </c>
      <c r="P663" s="5" t="s">
        <v>7421</v>
      </c>
    </row>
    <row r="664" spans="1:16" ht="75.75" customHeight="1" x14ac:dyDescent="0.15">
      <c r="A664" s="6">
        <v>67</v>
      </c>
      <c r="B664" s="6" t="s">
        <v>81</v>
      </c>
      <c r="C664" s="5" t="s">
        <v>730</v>
      </c>
      <c r="D664" s="5" t="s">
        <v>3728</v>
      </c>
      <c r="E664" s="6" t="s">
        <v>1169</v>
      </c>
      <c r="F664" s="6">
        <v>238</v>
      </c>
      <c r="G664" s="5" t="s">
        <v>5319</v>
      </c>
      <c r="H664" s="15">
        <v>171283.84</v>
      </c>
      <c r="I664" s="9">
        <v>171283.84</v>
      </c>
      <c r="J664" s="9">
        <v>171283.84</v>
      </c>
      <c r="K664" s="5" t="s">
        <v>4431</v>
      </c>
      <c r="L664" s="5" t="s">
        <v>3397</v>
      </c>
      <c r="M664" s="10"/>
      <c r="N664" s="5" t="s">
        <v>3416</v>
      </c>
      <c r="O664" s="5" t="s">
        <v>520</v>
      </c>
      <c r="P664" s="5" t="s">
        <v>2389</v>
      </c>
    </row>
    <row r="665" spans="1:16" ht="60" x14ac:dyDescent="0.15">
      <c r="A665" s="6">
        <v>68</v>
      </c>
      <c r="B665" s="6" t="s">
        <v>82</v>
      </c>
      <c r="C665" s="5" t="s">
        <v>730</v>
      </c>
      <c r="D665" s="5" t="s">
        <v>3729</v>
      </c>
      <c r="E665" s="6" t="s">
        <v>1170</v>
      </c>
      <c r="F665" s="6">
        <v>2614</v>
      </c>
      <c r="G665" s="5" t="s">
        <v>5318</v>
      </c>
      <c r="H665" s="15">
        <v>2109262.7400000002</v>
      </c>
      <c r="I665" s="9">
        <v>2109262.7400000002</v>
      </c>
      <c r="J665" s="9">
        <v>2109262.7400000002</v>
      </c>
      <c r="K665" s="5" t="s">
        <v>4432</v>
      </c>
      <c r="L665" s="5" t="s">
        <v>2390</v>
      </c>
      <c r="M665" s="10"/>
      <c r="N665" s="5" t="s">
        <v>1220</v>
      </c>
      <c r="O665" s="5" t="s">
        <v>520</v>
      </c>
      <c r="P665" s="5" t="s">
        <v>1220</v>
      </c>
    </row>
    <row r="666" spans="1:16" ht="60" x14ac:dyDescent="0.15">
      <c r="A666" s="6">
        <v>69</v>
      </c>
      <c r="B666" s="6" t="s">
        <v>83</v>
      </c>
      <c r="C666" s="5" t="s">
        <v>730</v>
      </c>
      <c r="D666" s="5" t="s">
        <v>3728</v>
      </c>
      <c r="E666" s="6" t="s">
        <v>1278</v>
      </c>
      <c r="F666" s="6">
        <v>2091</v>
      </c>
      <c r="G666" s="5" t="s">
        <v>5317</v>
      </c>
      <c r="H666" s="15">
        <v>2183.42</v>
      </c>
      <c r="I666" s="9">
        <v>2183.42</v>
      </c>
      <c r="J666" s="9">
        <v>2183.42</v>
      </c>
      <c r="K666" s="5" t="s">
        <v>4433</v>
      </c>
      <c r="L666" s="5" t="s">
        <v>2214</v>
      </c>
      <c r="M666" s="10"/>
      <c r="N666" s="5" t="s">
        <v>542</v>
      </c>
      <c r="O666" s="5" t="s">
        <v>520</v>
      </c>
      <c r="P666" s="5" t="s">
        <v>7415</v>
      </c>
    </row>
    <row r="667" spans="1:16" ht="72" x14ac:dyDescent="0.15">
      <c r="A667" s="6">
        <v>70</v>
      </c>
      <c r="B667" s="6" t="s">
        <v>84</v>
      </c>
      <c r="C667" s="5" t="s">
        <v>730</v>
      </c>
      <c r="D667" s="5" t="s">
        <v>3728</v>
      </c>
      <c r="E667" s="6" t="s">
        <v>543</v>
      </c>
      <c r="F667" s="6">
        <v>26</v>
      </c>
      <c r="G667" s="5" t="s">
        <v>5316</v>
      </c>
      <c r="H667" s="6">
        <v>27.15</v>
      </c>
      <c r="I667" s="11">
        <v>27.15</v>
      </c>
      <c r="J667" s="11">
        <v>27.15</v>
      </c>
      <c r="K667" s="5" t="s">
        <v>4434</v>
      </c>
      <c r="L667" s="5" t="s">
        <v>3397</v>
      </c>
      <c r="M667" s="10"/>
      <c r="N667" s="5" t="s">
        <v>3394</v>
      </c>
      <c r="O667" s="5" t="s">
        <v>520</v>
      </c>
      <c r="P667" s="6"/>
    </row>
    <row r="668" spans="1:16" ht="72" x14ac:dyDescent="0.15">
      <c r="A668" s="6">
        <v>71</v>
      </c>
      <c r="B668" s="18" t="s">
        <v>86</v>
      </c>
      <c r="C668" s="5" t="s">
        <v>730</v>
      </c>
      <c r="D668" s="5" t="s">
        <v>3871</v>
      </c>
      <c r="E668" s="6" t="s">
        <v>640</v>
      </c>
      <c r="F668" s="6">
        <v>34</v>
      </c>
      <c r="G668" s="5" t="s">
        <v>5315</v>
      </c>
      <c r="H668" s="15">
        <v>16083.36</v>
      </c>
      <c r="I668" s="9">
        <v>16083.36</v>
      </c>
      <c r="J668" s="9">
        <v>16083.36</v>
      </c>
      <c r="K668" s="5" t="s">
        <v>4435</v>
      </c>
      <c r="L668" s="5" t="s">
        <v>3397</v>
      </c>
      <c r="M668" s="10"/>
      <c r="N668" s="5" t="s">
        <v>468</v>
      </c>
      <c r="O668" s="5" t="s">
        <v>520</v>
      </c>
      <c r="P668" s="5" t="s">
        <v>7425</v>
      </c>
    </row>
    <row r="669" spans="1:16" ht="84" x14ac:dyDescent="0.15">
      <c r="A669" s="6">
        <v>72</v>
      </c>
      <c r="B669" s="6" t="s">
        <v>85</v>
      </c>
      <c r="C669" s="5" t="s">
        <v>730</v>
      </c>
      <c r="D669" s="5" t="s">
        <v>3871</v>
      </c>
      <c r="E669" s="6" t="s">
        <v>469</v>
      </c>
      <c r="F669" s="6">
        <v>1107</v>
      </c>
      <c r="G669" s="5" t="s">
        <v>5314</v>
      </c>
      <c r="H669" s="15">
        <v>14025.69</v>
      </c>
      <c r="I669" s="9">
        <v>14025.69</v>
      </c>
      <c r="J669" s="9">
        <v>14025.69</v>
      </c>
      <c r="K669" s="5" t="s">
        <v>4436</v>
      </c>
      <c r="L669" s="5" t="s">
        <v>3397</v>
      </c>
      <c r="M669" s="10"/>
      <c r="N669" s="5" t="s">
        <v>3928</v>
      </c>
      <c r="O669" s="5" t="s">
        <v>520</v>
      </c>
      <c r="P669" s="5" t="s">
        <v>470</v>
      </c>
    </row>
    <row r="670" spans="1:16" ht="84" x14ac:dyDescent="0.15">
      <c r="A670" s="6">
        <v>73</v>
      </c>
      <c r="B670" s="6" t="s">
        <v>87</v>
      </c>
      <c r="C670" s="5" t="s">
        <v>730</v>
      </c>
      <c r="D670" s="5" t="s">
        <v>3872</v>
      </c>
      <c r="E670" s="6" t="s">
        <v>471</v>
      </c>
      <c r="F670" s="6">
        <v>1698</v>
      </c>
      <c r="G670" s="5" t="s">
        <v>5313</v>
      </c>
      <c r="H670" s="23">
        <v>4429.2299999999996</v>
      </c>
      <c r="I670" s="12">
        <v>4429.2299999999996</v>
      </c>
      <c r="J670" s="12">
        <v>4429.2299999999996</v>
      </c>
      <c r="K670" s="5" t="s">
        <v>4437</v>
      </c>
      <c r="L670" s="5" t="s">
        <v>3397</v>
      </c>
      <c r="M670" s="10"/>
      <c r="N670" s="5" t="s">
        <v>472</v>
      </c>
      <c r="O670" s="5" t="s">
        <v>520</v>
      </c>
      <c r="P670" s="5" t="s">
        <v>472</v>
      </c>
    </row>
    <row r="671" spans="1:16" ht="72" x14ac:dyDescent="0.15">
      <c r="A671" s="6">
        <v>74</v>
      </c>
      <c r="B671" s="6" t="s">
        <v>88</v>
      </c>
      <c r="C671" s="5" t="s">
        <v>730</v>
      </c>
      <c r="D671" s="5" t="s">
        <v>3873</v>
      </c>
      <c r="E671" s="6" t="s">
        <v>473</v>
      </c>
      <c r="F671" s="6">
        <v>66</v>
      </c>
      <c r="G671" s="5" t="s">
        <v>5312</v>
      </c>
      <c r="H671" s="15">
        <v>16047.24</v>
      </c>
      <c r="I671" s="9">
        <v>16047.24</v>
      </c>
      <c r="J671" s="9">
        <v>16047.24</v>
      </c>
      <c r="K671" s="5" t="s">
        <v>4438</v>
      </c>
      <c r="L671" s="5" t="s">
        <v>3397</v>
      </c>
      <c r="M671" s="10"/>
      <c r="N671" s="5" t="s">
        <v>7419</v>
      </c>
      <c r="O671" s="5" t="s">
        <v>520</v>
      </c>
      <c r="P671" s="5" t="s">
        <v>7419</v>
      </c>
    </row>
    <row r="672" spans="1:16" ht="108" x14ac:dyDescent="0.15">
      <c r="A672" s="6">
        <v>75</v>
      </c>
      <c r="B672" s="6" t="s">
        <v>89</v>
      </c>
      <c r="C672" s="5" t="s">
        <v>730</v>
      </c>
      <c r="D672" s="5" t="s">
        <v>3873</v>
      </c>
      <c r="E672" s="6" t="s">
        <v>474</v>
      </c>
      <c r="F672" s="6">
        <v>724</v>
      </c>
      <c r="G672" s="5" t="s">
        <v>5311</v>
      </c>
      <c r="H672" s="15">
        <v>176033.36</v>
      </c>
      <c r="I672" s="9">
        <v>176033.36</v>
      </c>
      <c r="J672" s="9">
        <v>176033.36</v>
      </c>
      <c r="K672" s="5" t="s">
        <v>4439</v>
      </c>
      <c r="L672" s="5" t="s">
        <v>3398</v>
      </c>
      <c r="M672" s="10"/>
      <c r="N672" s="5" t="s">
        <v>7423</v>
      </c>
      <c r="O672" s="5" t="s">
        <v>520</v>
      </c>
      <c r="P672" s="5" t="s">
        <v>7424</v>
      </c>
    </row>
    <row r="673" spans="1:16" ht="63.75" customHeight="1" x14ac:dyDescent="0.15">
      <c r="A673" s="6">
        <v>76</v>
      </c>
      <c r="B673" s="6" t="s">
        <v>90</v>
      </c>
      <c r="C673" s="5" t="s">
        <v>730</v>
      </c>
      <c r="D673" s="5" t="s">
        <v>3874</v>
      </c>
      <c r="E673" s="6" t="s">
        <v>475</v>
      </c>
      <c r="F673" s="6">
        <v>130640</v>
      </c>
      <c r="G673" s="5" t="s">
        <v>5492</v>
      </c>
      <c r="H673" s="15">
        <v>103063.4</v>
      </c>
      <c r="I673" s="15">
        <v>103063.4</v>
      </c>
      <c r="J673" s="15">
        <v>103063.4</v>
      </c>
      <c r="K673" s="5" t="s">
        <v>4440</v>
      </c>
      <c r="L673" s="5" t="s">
        <v>3397</v>
      </c>
      <c r="M673" s="10"/>
      <c r="N673" s="5" t="s">
        <v>7265</v>
      </c>
      <c r="O673" s="5" t="s">
        <v>6729</v>
      </c>
      <c r="P673" s="6"/>
    </row>
    <row r="674" spans="1:16" ht="97.75" customHeight="1" x14ac:dyDescent="0.15">
      <c r="A674" s="6">
        <v>77</v>
      </c>
      <c r="B674" s="6" t="s">
        <v>91</v>
      </c>
      <c r="C674" s="5" t="s">
        <v>730</v>
      </c>
      <c r="D674" s="5" t="s">
        <v>3876</v>
      </c>
      <c r="E674" s="6" t="s">
        <v>1194</v>
      </c>
      <c r="F674" s="6">
        <v>2067</v>
      </c>
      <c r="G674" s="5" t="s">
        <v>5310</v>
      </c>
      <c r="H674" s="15">
        <v>1255185.75</v>
      </c>
      <c r="I674" s="9">
        <v>1255185.75</v>
      </c>
      <c r="J674" s="9">
        <v>1255185.75</v>
      </c>
      <c r="K674" s="5" t="s">
        <v>4441</v>
      </c>
      <c r="L674" s="5" t="s">
        <v>3875</v>
      </c>
      <c r="M674" s="10"/>
      <c r="N674" s="5" t="s">
        <v>7426</v>
      </c>
      <c r="O674" s="5" t="s">
        <v>520</v>
      </c>
      <c r="P674" s="5" t="s">
        <v>7427</v>
      </c>
    </row>
    <row r="675" spans="1:16" ht="60" x14ac:dyDescent="0.15">
      <c r="A675" s="6">
        <v>78</v>
      </c>
      <c r="B675" s="6" t="s">
        <v>92</v>
      </c>
      <c r="C675" s="5" t="s">
        <v>730</v>
      </c>
      <c r="D675" s="5" t="s">
        <v>3877</v>
      </c>
      <c r="E675" s="6" t="s">
        <v>1192</v>
      </c>
      <c r="F675" s="6">
        <v>6000</v>
      </c>
      <c r="G675" s="5" t="s">
        <v>5309</v>
      </c>
      <c r="H675" s="15">
        <v>1423380</v>
      </c>
      <c r="I675" s="9">
        <v>1423380</v>
      </c>
      <c r="J675" s="9">
        <v>1423380</v>
      </c>
      <c r="K675" s="5" t="s">
        <v>4442</v>
      </c>
      <c r="L675" s="5" t="s">
        <v>3399</v>
      </c>
      <c r="M675" s="10"/>
      <c r="N675" s="5" t="s">
        <v>3394</v>
      </c>
      <c r="O675" s="5" t="s">
        <v>520</v>
      </c>
      <c r="P675" s="6"/>
    </row>
    <row r="676" spans="1:16" ht="72" x14ac:dyDescent="0.15">
      <c r="A676" s="6">
        <v>79</v>
      </c>
      <c r="B676" s="6" t="s">
        <v>93</v>
      </c>
      <c r="C676" s="5" t="s">
        <v>730</v>
      </c>
      <c r="D676" s="5" t="s">
        <v>3878</v>
      </c>
      <c r="E676" s="6" t="s">
        <v>1193</v>
      </c>
      <c r="F676" s="6">
        <v>943</v>
      </c>
      <c r="G676" s="5" t="s">
        <v>5308</v>
      </c>
      <c r="H676" s="15">
        <v>389939.93</v>
      </c>
      <c r="I676" s="9">
        <v>389939.93</v>
      </c>
      <c r="J676" s="9">
        <v>389939.93</v>
      </c>
      <c r="K676" s="5" t="s">
        <v>4443</v>
      </c>
      <c r="L676" s="5" t="s">
        <v>3397</v>
      </c>
      <c r="M676" s="10"/>
      <c r="N676" s="5" t="s">
        <v>3394</v>
      </c>
      <c r="O676" s="5" t="s">
        <v>520</v>
      </c>
      <c r="P676" s="6"/>
    </row>
    <row r="677" spans="1:16" ht="72" x14ac:dyDescent="0.15">
      <c r="A677" s="6">
        <v>80</v>
      </c>
      <c r="B677" s="6" t="s">
        <v>94</v>
      </c>
      <c r="C677" s="5" t="s">
        <v>730</v>
      </c>
      <c r="D677" s="5" t="s">
        <v>3879</v>
      </c>
      <c r="E677" s="6" t="s">
        <v>826</v>
      </c>
      <c r="F677" s="6">
        <v>630</v>
      </c>
      <c r="G677" s="5" t="s">
        <v>5307</v>
      </c>
      <c r="H677" s="15">
        <v>1473.76</v>
      </c>
      <c r="I677" s="9">
        <v>1473.76</v>
      </c>
      <c r="J677" s="9">
        <v>1473.76</v>
      </c>
      <c r="K677" s="5" t="s">
        <v>4444</v>
      </c>
      <c r="L677" s="5" t="s">
        <v>3397</v>
      </c>
      <c r="M677" s="10"/>
      <c r="N677" s="5" t="s">
        <v>3394</v>
      </c>
      <c r="O677" s="5" t="s">
        <v>520</v>
      </c>
      <c r="P677" s="6"/>
    </row>
    <row r="678" spans="1:16" ht="120" x14ac:dyDescent="0.15">
      <c r="A678" s="6">
        <v>81</v>
      </c>
      <c r="B678" s="6" t="s">
        <v>95</v>
      </c>
      <c r="C678" s="5" t="s">
        <v>730</v>
      </c>
      <c r="D678" s="5" t="s">
        <v>3880</v>
      </c>
      <c r="E678" s="6" t="s">
        <v>1621</v>
      </c>
      <c r="F678" s="6">
        <v>5017</v>
      </c>
      <c r="G678" s="5" t="s">
        <v>7681</v>
      </c>
      <c r="H678" s="15">
        <v>2979596.3</v>
      </c>
      <c r="I678" s="9">
        <v>2979596.3</v>
      </c>
      <c r="J678" s="9">
        <v>2979596.3</v>
      </c>
      <c r="K678" s="5" t="s">
        <v>4445</v>
      </c>
      <c r="L678" s="5" t="s">
        <v>3417</v>
      </c>
      <c r="M678" s="10"/>
      <c r="N678" s="5" t="s">
        <v>3394</v>
      </c>
      <c r="O678" s="5" t="s">
        <v>520</v>
      </c>
      <c r="P678" s="6"/>
    </row>
    <row r="679" spans="1:16" ht="84" x14ac:dyDescent="0.15">
      <c r="A679" s="6">
        <v>82</v>
      </c>
      <c r="B679" s="6" t="s">
        <v>96</v>
      </c>
      <c r="C679" s="5" t="s">
        <v>730</v>
      </c>
      <c r="D679" s="5" t="s">
        <v>3727</v>
      </c>
      <c r="E679" s="6" t="s">
        <v>290</v>
      </c>
      <c r="F679" s="6">
        <v>645</v>
      </c>
      <c r="G679" s="5" t="s">
        <v>5306</v>
      </c>
      <c r="H679" s="15">
        <v>488426.25</v>
      </c>
      <c r="I679" s="9">
        <v>488426.25</v>
      </c>
      <c r="J679" s="9">
        <v>488426.25</v>
      </c>
      <c r="K679" s="5" t="s">
        <v>2705</v>
      </c>
      <c r="L679" s="5" t="s">
        <v>3397</v>
      </c>
      <c r="M679" s="10"/>
      <c r="N679" s="5" t="s">
        <v>3402</v>
      </c>
      <c r="O679" s="5" t="s">
        <v>520</v>
      </c>
      <c r="P679" s="5" t="s">
        <v>288</v>
      </c>
    </row>
    <row r="680" spans="1:16" ht="120" x14ac:dyDescent="0.15">
      <c r="A680" s="6">
        <v>83</v>
      </c>
      <c r="B680" s="6" t="s">
        <v>97</v>
      </c>
      <c r="C680" s="5" t="s">
        <v>730</v>
      </c>
      <c r="D680" s="5" t="s">
        <v>3731</v>
      </c>
      <c r="E680" s="6" t="s">
        <v>289</v>
      </c>
      <c r="F680" s="6">
        <v>50000</v>
      </c>
      <c r="G680" s="5" t="s">
        <v>5305</v>
      </c>
      <c r="H680" s="15">
        <v>24092500</v>
      </c>
      <c r="I680" s="9">
        <v>24092500</v>
      </c>
      <c r="J680" s="9">
        <v>24092500</v>
      </c>
      <c r="K680" s="5" t="s">
        <v>2706</v>
      </c>
      <c r="L680" s="5" t="s">
        <v>3403</v>
      </c>
      <c r="M680" s="10"/>
      <c r="N680" s="5" t="s">
        <v>3404</v>
      </c>
      <c r="O680" s="5" t="s">
        <v>520</v>
      </c>
      <c r="P680" s="5" t="s">
        <v>7434</v>
      </c>
    </row>
    <row r="681" spans="1:16" ht="93.5" customHeight="1" x14ac:dyDescent="0.15">
      <c r="A681" s="6">
        <v>84</v>
      </c>
      <c r="B681" s="6" t="s">
        <v>98</v>
      </c>
      <c r="C681" s="5" t="s">
        <v>730</v>
      </c>
      <c r="D681" s="5" t="s">
        <v>3881</v>
      </c>
      <c r="E681" s="6" t="s">
        <v>1212</v>
      </c>
      <c r="F681" s="6">
        <v>1667</v>
      </c>
      <c r="G681" s="5" t="s">
        <v>7428</v>
      </c>
      <c r="H681" s="15">
        <v>1210425.3700000001</v>
      </c>
      <c r="I681" s="9">
        <v>1210425.3700000001</v>
      </c>
      <c r="J681" s="9">
        <v>1210425.3700000001</v>
      </c>
      <c r="K681" s="5" t="s">
        <v>2707</v>
      </c>
      <c r="L681" s="5" t="s">
        <v>3397</v>
      </c>
      <c r="M681" s="10"/>
      <c r="N681" s="5" t="s">
        <v>7429</v>
      </c>
      <c r="O681" s="5" t="s">
        <v>520</v>
      </c>
      <c r="P681" s="5" t="s">
        <v>7430</v>
      </c>
    </row>
    <row r="682" spans="1:16" ht="99" customHeight="1" x14ac:dyDescent="0.15">
      <c r="A682" s="6">
        <v>85</v>
      </c>
      <c r="B682" s="6" t="s">
        <v>99</v>
      </c>
      <c r="C682" s="5" t="s">
        <v>730</v>
      </c>
      <c r="D682" s="5" t="s">
        <v>3882</v>
      </c>
      <c r="E682" s="6" t="s">
        <v>1213</v>
      </c>
      <c r="F682" s="6">
        <v>2066</v>
      </c>
      <c r="G682" s="5" t="s">
        <v>7431</v>
      </c>
      <c r="H682" s="15">
        <v>3195.07</v>
      </c>
      <c r="I682" s="9">
        <v>3195.07</v>
      </c>
      <c r="J682" s="9">
        <v>3195.07</v>
      </c>
      <c r="K682" s="5" t="s">
        <v>2708</v>
      </c>
      <c r="L682" s="5" t="s">
        <v>3397</v>
      </c>
      <c r="M682" s="10"/>
      <c r="N682" s="5" t="s">
        <v>3405</v>
      </c>
      <c r="O682" s="5" t="s">
        <v>520</v>
      </c>
      <c r="P682" s="5" t="s">
        <v>7422</v>
      </c>
    </row>
    <row r="683" spans="1:16" ht="96" x14ac:dyDescent="0.15">
      <c r="A683" s="6">
        <v>86</v>
      </c>
      <c r="B683" s="6" t="s">
        <v>100</v>
      </c>
      <c r="C683" s="5" t="s">
        <v>730</v>
      </c>
      <c r="D683" s="5" t="s">
        <v>3883</v>
      </c>
      <c r="E683" s="6" t="s">
        <v>1214</v>
      </c>
      <c r="F683" s="6">
        <v>30028</v>
      </c>
      <c r="G683" s="5" t="s">
        <v>5304</v>
      </c>
      <c r="H683" s="15">
        <v>15512164.52</v>
      </c>
      <c r="I683" s="9">
        <v>15512164.52</v>
      </c>
      <c r="J683" s="9">
        <v>15512164.52</v>
      </c>
      <c r="K683" s="5" t="s">
        <v>2709</v>
      </c>
      <c r="L683" s="5" t="s">
        <v>3406</v>
      </c>
      <c r="M683" s="10"/>
      <c r="N683" s="5" t="s">
        <v>3394</v>
      </c>
      <c r="O683" s="5" t="s">
        <v>520</v>
      </c>
      <c r="P683" s="6"/>
    </row>
    <row r="684" spans="1:16" ht="96" x14ac:dyDescent="0.15">
      <c r="A684" s="6">
        <v>87</v>
      </c>
      <c r="B684" s="6" t="s">
        <v>101</v>
      </c>
      <c r="C684" s="5" t="s">
        <v>730</v>
      </c>
      <c r="D684" s="5" t="s">
        <v>3884</v>
      </c>
      <c r="E684" s="6" t="s">
        <v>1061</v>
      </c>
      <c r="F684" s="6">
        <v>20015</v>
      </c>
      <c r="G684" s="5" t="s">
        <v>8125</v>
      </c>
      <c r="H684" s="15">
        <v>11191587.4</v>
      </c>
      <c r="I684" s="9">
        <v>11191587.4</v>
      </c>
      <c r="J684" s="9">
        <v>11191587.4</v>
      </c>
      <c r="K684" s="5" t="s">
        <v>2710</v>
      </c>
      <c r="L684" s="5" t="s">
        <v>3407</v>
      </c>
      <c r="M684" s="10"/>
      <c r="N684" s="5" t="s">
        <v>3394</v>
      </c>
      <c r="O684" s="5" t="s">
        <v>520</v>
      </c>
      <c r="P684" s="6"/>
    </row>
    <row r="685" spans="1:16" ht="84" x14ac:dyDescent="0.15">
      <c r="A685" s="6">
        <v>88</v>
      </c>
      <c r="B685" s="6" t="s">
        <v>102</v>
      </c>
      <c r="C685" s="5" t="s">
        <v>730</v>
      </c>
      <c r="D685" s="5" t="s">
        <v>3885</v>
      </c>
      <c r="E685" s="20" t="s">
        <v>1285</v>
      </c>
      <c r="F685" s="26">
        <v>35</v>
      </c>
      <c r="G685" s="5" t="s">
        <v>5303</v>
      </c>
      <c r="H685" s="15">
        <v>15719.2</v>
      </c>
      <c r="I685" s="9">
        <v>15719.2</v>
      </c>
      <c r="J685" s="9">
        <v>15719.2</v>
      </c>
      <c r="K685" s="5" t="s">
        <v>2711</v>
      </c>
      <c r="L685" s="5" t="s">
        <v>3397</v>
      </c>
      <c r="M685" s="10"/>
      <c r="N685" s="5" t="s">
        <v>3408</v>
      </c>
      <c r="O685" s="5" t="s">
        <v>520</v>
      </c>
      <c r="P685" s="5" t="s">
        <v>7432</v>
      </c>
    </row>
    <row r="686" spans="1:16" ht="96" x14ac:dyDescent="0.15">
      <c r="A686" s="6">
        <v>89</v>
      </c>
      <c r="B686" s="6" t="s">
        <v>103</v>
      </c>
      <c r="C686" s="5" t="s">
        <v>730</v>
      </c>
      <c r="D686" s="5" t="s">
        <v>3886</v>
      </c>
      <c r="E686" s="6" t="s">
        <v>2191</v>
      </c>
      <c r="F686" s="6">
        <v>307295</v>
      </c>
      <c r="G686" s="5" t="s">
        <v>5302</v>
      </c>
      <c r="H686" s="15">
        <v>602298.19999999995</v>
      </c>
      <c r="I686" s="9">
        <v>602298.19999999995</v>
      </c>
      <c r="J686" s="9">
        <v>602298.19999999995</v>
      </c>
      <c r="K686" s="5" t="s">
        <v>2712</v>
      </c>
      <c r="L686" s="5" t="s">
        <v>3418</v>
      </c>
      <c r="M686" s="10"/>
      <c r="N686" s="5" t="s">
        <v>3394</v>
      </c>
      <c r="O686" s="5" t="s">
        <v>520</v>
      </c>
      <c r="P686" s="6"/>
    </row>
    <row r="687" spans="1:16" ht="48" x14ac:dyDescent="0.15">
      <c r="A687" s="6">
        <v>90</v>
      </c>
      <c r="B687" s="6" t="s">
        <v>104</v>
      </c>
      <c r="C687" s="5" t="s">
        <v>730</v>
      </c>
      <c r="D687" s="5" t="s">
        <v>3887</v>
      </c>
      <c r="E687" s="6" t="s">
        <v>2192</v>
      </c>
      <c r="F687" s="6">
        <v>440</v>
      </c>
      <c r="G687" s="5" t="s">
        <v>5301</v>
      </c>
      <c r="H687" s="15">
        <v>393214.8</v>
      </c>
      <c r="I687" s="9">
        <v>393214.8</v>
      </c>
      <c r="J687" s="9">
        <v>393214.8</v>
      </c>
      <c r="K687" s="5" t="s">
        <v>2723</v>
      </c>
      <c r="L687" s="5" t="s">
        <v>3397</v>
      </c>
      <c r="M687" s="10"/>
      <c r="N687" s="5" t="s">
        <v>3409</v>
      </c>
      <c r="O687" s="5" t="s">
        <v>520</v>
      </c>
      <c r="P687" s="5"/>
    </row>
    <row r="688" spans="1:16" ht="78" customHeight="1" x14ac:dyDescent="0.15">
      <c r="A688" s="6">
        <v>91</v>
      </c>
      <c r="B688" s="6" t="s">
        <v>105</v>
      </c>
      <c r="C688" s="5" t="s">
        <v>730</v>
      </c>
      <c r="D688" s="5" t="s">
        <v>3732</v>
      </c>
      <c r="E688" s="6" t="s">
        <v>1375</v>
      </c>
      <c r="F688" s="6">
        <v>317197</v>
      </c>
      <c r="G688" s="5" t="s">
        <v>5299</v>
      </c>
      <c r="H688" s="15">
        <v>2823053.3</v>
      </c>
      <c r="I688" s="9">
        <v>2823053.3</v>
      </c>
      <c r="J688" s="9">
        <v>2823053.3</v>
      </c>
      <c r="K688" s="5" t="s">
        <v>2724</v>
      </c>
      <c r="L688" s="5" t="s">
        <v>2722</v>
      </c>
      <c r="M688" s="10"/>
      <c r="N688" s="5" t="s">
        <v>3589</v>
      </c>
      <c r="O688" s="5" t="s">
        <v>520</v>
      </c>
      <c r="P688" s="6"/>
    </row>
    <row r="689" spans="1:16" ht="60" x14ac:dyDescent="0.15">
      <c r="A689" s="6">
        <v>92</v>
      </c>
      <c r="B689" s="6" t="s">
        <v>106</v>
      </c>
      <c r="C689" s="5" t="s">
        <v>730</v>
      </c>
      <c r="D689" s="5" t="s">
        <v>3732</v>
      </c>
      <c r="E689" s="6" t="s">
        <v>1053</v>
      </c>
      <c r="F689" s="6">
        <v>273</v>
      </c>
      <c r="G689" s="5" t="s">
        <v>5300</v>
      </c>
      <c r="H689" s="15">
        <v>93570.75</v>
      </c>
      <c r="I689" s="9">
        <v>93570.75</v>
      </c>
      <c r="J689" s="9">
        <v>93570.75</v>
      </c>
      <c r="K689" s="5" t="s">
        <v>2725</v>
      </c>
      <c r="L689" s="5" t="s">
        <v>2721</v>
      </c>
      <c r="M689" s="10"/>
      <c r="N689" s="5" t="s">
        <v>3409</v>
      </c>
      <c r="O689" s="5" t="s">
        <v>520</v>
      </c>
      <c r="P689" s="6"/>
    </row>
    <row r="690" spans="1:16" ht="75.75" customHeight="1" x14ac:dyDescent="0.15">
      <c r="A690" s="6">
        <v>93</v>
      </c>
      <c r="B690" s="6" t="s">
        <v>107</v>
      </c>
      <c r="C690" s="5" t="s">
        <v>730</v>
      </c>
      <c r="D690" s="5" t="s">
        <v>3732</v>
      </c>
      <c r="E690" s="6" t="s">
        <v>1054</v>
      </c>
      <c r="F690" s="6">
        <v>77</v>
      </c>
      <c r="G690" s="5" t="s">
        <v>5299</v>
      </c>
      <c r="H690" s="15">
        <v>685.3</v>
      </c>
      <c r="I690" s="9">
        <v>685.3</v>
      </c>
      <c r="J690" s="9">
        <v>685.3</v>
      </c>
      <c r="K690" s="5" t="s">
        <v>2726</v>
      </c>
      <c r="L690" s="5" t="s">
        <v>2721</v>
      </c>
      <c r="M690" s="10"/>
      <c r="N690" s="5" t="s">
        <v>3590</v>
      </c>
      <c r="O690" s="5" t="s">
        <v>520</v>
      </c>
      <c r="P690" s="6"/>
    </row>
    <row r="691" spans="1:16" ht="74.25" customHeight="1" x14ac:dyDescent="0.15">
      <c r="A691" s="6">
        <v>94</v>
      </c>
      <c r="B691" s="6" t="s">
        <v>108</v>
      </c>
      <c r="C691" s="5" t="s">
        <v>730</v>
      </c>
      <c r="D691" s="5" t="s">
        <v>3732</v>
      </c>
      <c r="E691" s="6" t="s">
        <v>1055</v>
      </c>
      <c r="F691" s="6">
        <v>39</v>
      </c>
      <c r="G691" s="5" t="s">
        <v>5299</v>
      </c>
      <c r="H691" s="15">
        <v>347.1</v>
      </c>
      <c r="I691" s="9">
        <v>347.1</v>
      </c>
      <c r="J691" s="9">
        <v>347.1</v>
      </c>
      <c r="K691" s="5" t="s">
        <v>2727</v>
      </c>
      <c r="L691" s="5" t="s">
        <v>2721</v>
      </c>
      <c r="M691" s="10"/>
      <c r="N691" s="5" t="s">
        <v>3589</v>
      </c>
      <c r="O691" s="5" t="s">
        <v>520</v>
      </c>
      <c r="P691" s="6"/>
    </row>
    <row r="692" spans="1:16" ht="75.75" customHeight="1" x14ac:dyDescent="0.15">
      <c r="A692" s="6">
        <v>95</v>
      </c>
      <c r="B692" s="6" t="s">
        <v>109</v>
      </c>
      <c r="C692" s="5" t="s">
        <v>730</v>
      </c>
      <c r="D692" s="5" t="s">
        <v>3732</v>
      </c>
      <c r="E692" s="6" t="s">
        <v>1056</v>
      </c>
      <c r="F692" s="6">
        <v>19</v>
      </c>
      <c r="G692" s="5" t="s">
        <v>5299</v>
      </c>
      <c r="H692" s="15">
        <v>169.1</v>
      </c>
      <c r="I692" s="9">
        <v>169.1</v>
      </c>
      <c r="J692" s="9">
        <v>169.1</v>
      </c>
      <c r="K692" s="5" t="s">
        <v>2728</v>
      </c>
      <c r="L692" s="5" t="s">
        <v>2721</v>
      </c>
      <c r="M692" s="10"/>
      <c r="N692" s="5" t="s">
        <v>3589</v>
      </c>
      <c r="O692" s="5" t="s">
        <v>520</v>
      </c>
      <c r="P692" s="6"/>
    </row>
    <row r="693" spans="1:16" ht="81" customHeight="1" x14ac:dyDescent="0.15">
      <c r="A693" s="6">
        <v>96</v>
      </c>
      <c r="B693" s="6" t="s">
        <v>112</v>
      </c>
      <c r="C693" s="5" t="s">
        <v>730</v>
      </c>
      <c r="D693" s="5" t="s">
        <v>3732</v>
      </c>
      <c r="E693" s="6" t="s">
        <v>1057</v>
      </c>
      <c r="F693" s="6">
        <v>88</v>
      </c>
      <c r="G693" s="5" t="s">
        <v>5299</v>
      </c>
      <c r="H693" s="15">
        <v>783.2</v>
      </c>
      <c r="I693" s="9">
        <v>783.2</v>
      </c>
      <c r="J693" s="9">
        <v>783.2</v>
      </c>
      <c r="K693" s="5" t="s">
        <v>2729</v>
      </c>
      <c r="L693" s="5" t="s">
        <v>2721</v>
      </c>
      <c r="M693" s="10"/>
      <c r="N693" s="5" t="s">
        <v>3589</v>
      </c>
      <c r="O693" s="5" t="s">
        <v>520</v>
      </c>
      <c r="P693" s="6"/>
    </row>
    <row r="694" spans="1:16" ht="81" customHeight="1" x14ac:dyDescent="0.15">
      <c r="A694" s="6">
        <v>97</v>
      </c>
      <c r="B694" s="6" t="s">
        <v>110</v>
      </c>
      <c r="C694" s="5" t="s">
        <v>730</v>
      </c>
      <c r="D694" s="5" t="s">
        <v>3732</v>
      </c>
      <c r="E694" s="6" t="s">
        <v>1058</v>
      </c>
      <c r="F694" s="6">
        <v>90461</v>
      </c>
      <c r="G694" s="5" t="s">
        <v>5299</v>
      </c>
      <c r="H694" s="15">
        <v>805102.9</v>
      </c>
      <c r="I694" s="9">
        <v>805102.9</v>
      </c>
      <c r="J694" s="9">
        <v>805102.9</v>
      </c>
      <c r="K694" s="5" t="s">
        <v>2730</v>
      </c>
      <c r="L694" s="5" t="s">
        <v>2721</v>
      </c>
      <c r="M694" s="10"/>
      <c r="N694" s="5" t="s">
        <v>3589</v>
      </c>
      <c r="O694" s="5" t="s">
        <v>520</v>
      </c>
      <c r="P694" s="6"/>
    </row>
    <row r="695" spans="1:16" ht="82.5" customHeight="1" x14ac:dyDescent="0.15">
      <c r="A695" s="6">
        <v>98</v>
      </c>
      <c r="B695" s="18" t="s">
        <v>111</v>
      </c>
      <c r="C695" s="5" t="s">
        <v>730</v>
      </c>
      <c r="D695" s="5" t="s">
        <v>3733</v>
      </c>
      <c r="E695" s="6" t="s">
        <v>1059</v>
      </c>
      <c r="F695" s="6">
        <v>31342</v>
      </c>
      <c r="G695" s="5" t="s">
        <v>5298</v>
      </c>
      <c r="H695" s="15">
        <v>278943.8</v>
      </c>
      <c r="I695" s="9">
        <v>278943.8</v>
      </c>
      <c r="J695" s="9">
        <v>278943.8</v>
      </c>
      <c r="K695" s="5" t="s">
        <v>2731</v>
      </c>
      <c r="L695" s="5" t="s">
        <v>2704</v>
      </c>
      <c r="M695" s="10"/>
      <c r="N695" s="5" t="s">
        <v>3409</v>
      </c>
      <c r="O695" s="5" t="s">
        <v>520</v>
      </c>
      <c r="P695" s="6"/>
    </row>
    <row r="696" spans="1:16" ht="89.25" customHeight="1" x14ac:dyDescent="0.15">
      <c r="A696" s="6">
        <v>99</v>
      </c>
      <c r="B696" s="6" t="s">
        <v>113</v>
      </c>
      <c r="C696" s="5" t="s">
        <v>730</v>
      </c>
      <c r="D696" s="5" t="s">
        <v>3733</v>
      </c>
      <c r="E696" s="6" t="s">
        <v>778</v>
      </c>
      <c r="F696" s="6">
        <v>12477</v>
      </c>
      <c r="G696" s="5" t="s">
        <v>5298</v>
      </c>
      <c r="H696" s="15">
        <v>111045.3</v>
      </c>
      <c r="I696" s="9">
        <v>111045.3</v>
      </c>
      <c r="J696" s="9">
        <v>111045.3</v>
      </c>
      <c r="K696" s="5" t="s">
        <v>2732</v>
      </c>
      <c r="L696" s="5" t="s">
        <v>2704</v>
      </c>
      <c r="M696" s="10"/>
      <c r="N696" s="5" t="s">
        <v>3409</v>
      </c>
      <c r="O696" s="5" t="s">
        <v>520</v>
      </c>
      <c r="P696" s="6"/>
    </row>
    <row r="697" spans="1:16" ht="85.5" customHeight="1" x14ac:dyDescent="0.15">
      <c r="A697" s="6">
        <v>100</v>
      </c>
      <c r="B697" s="6" t="s">
        <v>114</v>
      </c>
      <c r="C697" s="5" t="s">
        <v>730</v>
      </c>
      <c r="D697" s="5" t="s">
        <v>3734</v>
      </c>
      <c r="E697" s="6" t="s">
        <v>779</v>
      </c>
      <c r="F697" s="6">
        <v>6033</v>
      </c>
      <c r="G697" s="5" t="s">
        <v>5298</v>
      </c>
      <c r="H697" s="15">
        <v>53693.7</v>
      </c>
      <c r="I697" s="9">
        <v>53693.7</v>
      </c>
      <c r="J697" s="9">
        <v>53693.7</v>
      </c>
      <c r="K697" s="5" t="s">
        <v>786</v>
      </c>
      <c r="L697" s="5" t="s">
        <v>2704</v>
      </c>
      <c r="M697" s="10"/>
      <c r="N697" s="5" t="s">
        <v>3409</v>
      </c>
      <c r="O697" s="5" t="s">
        <v>520</v>
      </c>
      <c r="P697" s="6"/>
    </row>
    <row r="698" spans="1:16" ht="107.25" customHeight="1" x14ac:dyDescent="0.15">
      <c r="A698" s="6">
        <v>101</v>
      </c>
      <c r="B698" s="6" t="s">
        <v>115</v>
      </c>
      <c r="C698" s="5" t="s">
        <v>730</v>
      </c>
      <c r="D698" s="5" t="s">
        <v>3735</v>
      </c>
      <c r="E698" s="6" t="s">
        <v>251</v>
      </c>
      <c r="F698" s="6">
        <v>4029</v>
      </c>
      <c r="G698" s="5" t="s">
        <v>5298</v>
      </c>
      <c r="H698" s="15">
        <v>35858.1</v>
      </c>
      <c r="I698" s="9">
        <v>35858.1</v>
      </c>
      <c r="J698" s="9">
        <v>35858.1</v>
      </c>
      <c r="K698" s="5" t="s">
        <v>785</v>
      </c>
      <c r="L698" s="5" t="s">
        <v>2704</v>
      </c>
      <c r="M698" s="10"/>
      <c r="N698" s="5" t="s">
        <v>3409</v>
      </c>
      <c r="O698" s="5" t="s">
        <v>520</v>
      </c>
      <c r="P698" s="6"/>
    </row>
    <row r="699" spans="1:16" ht="106.5" customHeight="1" x14ac:dyDescent="0.15">
      <c r="A699" s="6">
        <v>102</v>
      </c>
      <c r="B699" s="6" t="s">
        <v>116</v>
      </c>
      <c r="C699" s="5" t="s">
        <v>730</v>
      </c>
      <c r="D699" s="5" t="s">
        <v>3736</v>
      </c>
      <c r="E699" s="6" t="s">
        <v>1470</v>
      </c>
      <c r="F699" s="6">
        <v>2175</v>
      </c>
      <c r="G699" s="5" t="s">
        <v>5298</v>
      </c>
      <c r="H699" s="15">
        <v>19357.5</v>
      </c>
      <c r="I699" s="9">
        <v>19357.5</v>
      </c>
      <c r="J699" s="9">
        <v>19357.5</v>
      </c>
      <c r="K699" s="5" t="s">
        <v>2733</v>
      </c>
      <c r="L699" s="5" t="s">
        <v>2704</v>
      </c>
      <c r="M699" s="10"/>
      <c r="N699" s="5" t="s">
        <v>3409</v>
      </c>
      <c r="O699" s="5" t="s">
        <v>520</v>
      </c>
      <c r="P699" s="6"/>
    </row>
    <row r="700" spans="1:16" ht="85.5" customHeight="1" x14ac:dyDescent="0.15">
      <c r="A700" s="6">
        <v>103</v>
      </c>
      <c r="B700" s="6" t="s">
        <v>117</v>
      </c>
      <c r="C700" s="5" t="s">
        <v>730</v>
      </c>
      <c r="D700" s="5" t="s">
        <v>3737</v>
      </c>
      <c r="E700" s="6" t="s">
        <v>1471</v>
      </c>
      <c r="F700" s="6">
        <v>7929</v>
      </c>
      <c r="G700" s="5" t="s">
        <v>5298</v>
      </c>
      <c r="H700" s="15">
        <v>70568.100000000006</v>
      </c>
      <c r="I700" s="9">
        <v>70568.100000000006</v>
      </c>
      <c r="J700" s="9">
        <v>70568.100000000006</v>
      </c>
      <c r="K700" s="5" t="s">
        <v>2734</v>
      </c>
      <c r="L700" s="5" t="s">
        <v>2704</v>
      </c>
      <c r="M700" s="10"/>
      <c r="N700" s="5" t="s">
        <v>3409</v>
      </c>
      <c r="O700" s="5" t="s">
        <v>520</v>
      </c>
      <c r="P700" s="6"/>
    </row>
    <row r="701" spans="1:16" ht="88.5" customHeight="1" x14ac:dyDescent="0.15">
      <c r="A701" s="6">
        <v>104</v>
      </c>
      <c r="B701" s="6" t="s">
        <v>118</v>
      </c>
      <c r="C701" s="5" t="s">
        <v>730</v>
      </c>
      <c r="D701" s="5" t="s">
        <v>3738</v>
      </c>
      <c r="E701" s="6" t="s">
        <v>1917</v>
      </c>
      <c r="F701" s="6">
        <v>627</v>
      </c>
      <c r="G701" s="5" t="s">
        <v>5297</v>
      </c>
      <c r="H701" s="15">
        <v>186795.84</v>
      </c>
      <c r="I701" s="9">
        <v>186795.84</v>
      </c>
      <c r="J701" s="9">
        <v>186795.84</v>
      </c>
      <c r="K701" s="5" t="s">
        <v>2735</v>
      </c>
      <c r="L701" s="5" t="s">
        <v>2704</v>
      </c>
      <c r="M701" s="10"/>
      <c r="N701" s="5" t="s">
        <v>3409</v>
      </c>
      <c r="O701" s="5" t="s">
        <v>520</v>
      </c>
      <c r="P701" s="6"/>
    </row>
    <row r="702" spans="1:16" ht="87.75" customHeight="1" x14ac:dyDescent="0.15">
      <c r="A702" s="6">
        <v>105</v>
      </c>
      <c r="B702" s="6" t="s">
        <v>119</v>
      </c>
      <c r="C702" s="5" t="s">
        <v>730</v>
      </c>
      <c r="D702" s="5" t="s">
        <v>3739</v>
      </c>
      <c r="E702" s="6" t="s">
        <v>1918</v>
      </c>
      <c r="F702" s="6">
        <v>1462</v>
      </c>
      <c r="G702" s="5" t="s">
        <v>5298</v>
      </c>
      <c r="H702" s="15">
        <v>13011.8</v>
      </c>
      <c r="I702" s="9">
        <v>13011.8</v>
      </c>
      <c r="J702" s="9">
        <v>13011.8</v>
      </c>
      <c r="K702" s="5" t="s">
        <v>2736</v>
      </c>
      <c r="L702" s="5" t="s">
        <v>2704</v>
      </c>
      <c r="M702" s="10"/>
      <c r="N702" s="5" t="s">
        <v>3409</v>
      </c>
      <c r="O702" s="5" t="s">
        <v>520</v>
      </c>
      <c r="P702" s="6"/>
    </row>
    <row r="703" spans="1:16" ht="90" customHeight="1" x14ac:dyDescent="0.15">
      <c r="A703" s="6">
        <v>106</v>
      </c>
      <c r="B703" s="6" t="s">
        <v>120</v>
      </c>
      <c r="C703" s="5" t="s">
        <v>730</v>
      </c>
      <c r="D703" s="5" t="s">
        <v>3740</v>
      </c>
      <c r="E703" s="6" t="s">
        <v>1919</v>
      </c>
      <c r="F703" s="6">
        <v>6372</v>
      </c>
      <c r="G703" s="5" t="s">
        <v>5298</v>
      </c>
      <c r="H703" s="15">
        <v>56710.8</v>
      </c>
      <c r="I703" s="9">
        <v>56710.8</v>
      </c>
      <c r="J703" s="9">
        <v>56710.8</v>
      </c>
      <c r="K703" s="5" t="s">
        <v>2737</v>
      </c>
      <c r="L703" s="5" t="s">
        <v>2704</v>
      </c>
      <c r="M703" s="10"/>
      <c r="N703" s="5" t="s">
        <v>3409</v>
      </c>
      <c r="O703" s="5" t="s">
        <v>520</v>
      </c>
      <c r="P703" s="6"/>
    </row>
    <row r="704" spans="1:16" ht="92.25" customHeight="1" x14ac:dyDescent="0.15">
      <c r="A704" s="6">
        <v>107</v>
      </c>
      <c r="B704" s="6" t="s">
        <v>121</v>
      </c>
      <c r="C704" s="5" t="s">
        <v>730</v>
      </c>
      <c r="D704" s="5" t="s">
        <v>3741</v>
      </c>
      <c r="E704" s="6" t="s">
        <v>1681</v>
      </c>
      <c r="F704" s="6">
        <v>2991</v>
      </c>
      <c r="G704" s="5" t="s">
        <v>6713</v>
      </c>
      <c r="H704" s="15">
        <v>26619.9</v>
      </c>
      <c r="I704" s="9">
        <v>26619.9</v>
      </c>
      <c r="J704" s="9">
        <v>26619.9</v>
      </c>
      <c r="K704" s="5" t="s">
        <v>2738</v>
      </c>
      <c r="L704" s="5" t="s">
        <v>2704</v>
      </c>
      <c r="M704" s="10"/>
      <c r="N704" s="5" t="s">
        <v>3409</v>
      </c>
      <c r="O704" s="5" t="s">
        <v>520</v>
      </c>
      <c r="P704" s="6"/>
    </row>
    <row r="705" spans="1:16" ht="72" x14ac:dyDescent="0.15">
      <c r="A705" s="6">
        <v>108</v>
      </c>
      <c r="B705" s="6" t="s">
        <v>122</v>
      </c>
      <c r="C705" s="5" t="s">
        <v>1876</v>
      </c>
      <c r="D705" s="5" t="s">
        <v>3888</v>
      </c>
      <c r="E705" s="6" t="s">
        <v>509</v>
      </c>
      <c r="F705" s="6">
        <v>163691</v>
      </c>
      <c r="G705" s="8" t="s">
        <v>4843</v>
      </c>
      <c r="H705" s="15">
        <v>291402.71999999997</v>
      </c>
      <c r="I705" s="9">
        <v>291402.71999999997</v>
      </c>
      <c r="J705" s="9">
        <v>291402.71999999997</v>
      </c>
      <c r="K705" s="5" t="s">
        <v>2701</v>
      </c>
      <c r="L705" s="5" t="s">
        <v>2702</v>
      </c>
      <c r="M705" s="14"/>
      <c r="N705" s="5" t="s">
        <v>2703</v>
      </c>
      <c r="O705" s="5" t="s">
        <v>520</v>
      </c>
      <c r="P705" s="6"/>
    </row>
    <row r="706" spans="1:16" ht="72" x14ac:dyDescent="0.15">
      <c r="A706" s="6">
        <v>109</v>
      </c>
      <c r="B706" s="6" t="s">
        <v>123</v>
      </c>
      <c r="C706" s="5" t="s">
        <v>730</v>
      </c>
      <c r="D706" s="5" t="s">
        <v>3888</v>
      </c>
      <c r="E706" s="6" t="s">
        <v>510</v>
      </c>
      <c r="F706" s="6">
        <v>296084</v>
      </c>
      <c r="G706" s="8" t="s">
        <v>4843</v>
      </c>
      <c r="H706" s="15">
        <v>527088.74</v>
      </c>
      <c r="I706" s="9">
        <v>527088.74</v>
      </c>
      <c r="J706" s="9">
        <v>527088.74</v>
      </c>
      <c r="K706" s="5" t="s">
        <v>2700</v>
      </c>
      <c r="L706" s="5" t="s">
        <v>2702</v>
      </c>
      <c r="M706" s="14"/>
      <c r="N706" s="5" t="s">
        <v>2703</v>
      </c>
      <c r="O706" s="5" t="s">
        <v>520</v>
      </c>
      <c r="P706" s="6"/>
    </row>
    <row r="707" spans="1:16" ht="91.5" customHeight="1" x14ac:dyDescent="0.15">
      <c r="A707" s="6">
        <v>110</v>
      </c>
      <c r="B707" s="6" t="s">
        <v>1223</v>
      </c>
      <c r="C707" s="5" t="s">
        <v>730</v>
      </c>
      <c r="D707" s="5" t="s">
        <v>3743</v>
      </c>
      <c r="E707" s="6" t="s">
        <v>662</v>
      </c>
      <c r="F707" s="6">
        <v>14695</v>
      </c>
      <c r="G707" s="8" t="s">
        <v>4844</v>
      </c>
      <c r="H707" s="15">
        <v>4727670.07</v>
      </c>
      <c r="I707" s="9">
        <v>4727670.07</v>
      </c>
      <c r="J707" s="9">
        <v>4727670.07</v>
      </c>
      <c r="K707" s="5" t="s">
        <v>2396</v>
      </c>
      <c r="L707" s="5" t="s">
        <v>4845</v>
      </c>
      <c r="M707" s="14"/>
      <c r="N707" s="5" t="s">
        <v>3929</v>
      </c>
      <c r="O707" s="5" t="s">
        <v>5555</v>
      </c>
      <c r="P707" s="5"/>
    </row>
    <row r="708" spans="1:16" ht="78" customHeight="1" x14ac:dyDescent="0.15">
      <c r="A708" s="6">
        <v>111</v>
      </c>
      <c r="B708" s="6" t="s">
        <v>3437</v>
      </c>
      <c r="C708" s="5" t="s">
        <v>6767</v>
      </c>
      <c r="D708" s="5" t="s">
        <v>3744</v>
      </c>
      <c r="E708" s="6" t="s">
        <v>3976</v>
      </c>
      <c r="F708" s="6">
        <v>25</v>
      </c>
      <c r="G708" s="33" t="s">
        <v>5342</v>
      </c>
      <c r="H708" s="15">
        <v>14677.5</v>
      </c>
      <c r="I708" s="9">
        <v>14677.5</v>
      </c>
      <c r="J708" s="9">
        <v>14677.5</v>
      </c>
      <c r="K708" s="5" t="s">
        <v>3439</v>
      </c>
      <c r="L708" s="5" t="s">
        <v>3443</v>
      </c>
      <c r="M708" s="14"/>
      <c r="N708" s="5" t="s">
        <v>3475</v>
      </c>
      <c r="O708" s="5" t="s">
        <v>520</v>
      </c>
      <c r="P708" s="5"/>
    </row>
    <row r="709" spans="1:16" ht="118.5" customHeight="1" x14ac:dyDescent="0.15">
      <c r="A709" s="6">
        <v>112</v>
      </c>
      <c r="B709" s="6" t="s">
        <v>3501</v>
      </c>
      <c r="C709" s="5" t="s">
        <v>6706</v>
      </c>
      <c r="D709" s="5" t="s">
        <v>3745</v>
      </c>
      <c r="E709" s="6" t="s">
        <v>3502</v>
      </c>
      <c r="F709" s="6">
        <v>255</v>
      </c>
      <c r="G709" s="33" t="s">
        <v>5341</v>
      </c>
      <c r="H709" s="15">
        <v>227885.85</v>
      </c>
      <c r="I709" s="9">
        <v>227885.85</v>
      </c>
      <c r="J709" s="9">
        <v>227885.85</v>
      </c>
      <c r="K709" s="5" t="s">
        <v>3508</v>
      </c>
      <c r="L709" s="5" t="s">
        <v>3503</v>
      </c>
      <c r="M709" s="14"/>
      <c r="N709" s="5" t="s">
        <v>5210</v>
      </c>
      <c r="O709" s="5" t="s">
        <v>5211</v>
      </c>
      <c r="P709" s="5"/>
    </row>
    <row r="710" spans="1:16" ht="111" customHeight="1" x14ac:dyDescent="0.15">
      <c r="A710" s="6">
        <v>113</v>
      </c>
      <c r="B710" s="6" t="s">
        <v>3505</v>
      </c>
      <c r="C710" s="5" t="s">
        <v>6715</v>
      </c>
      <c r="D710" s="5" t="s">
        <v>3746</v>
      </c>
      <c r="E710" s="6" t="s">
        <v>3506</v>
      </c>
      <c r="F710" s="6">
        <v>93</v>
      </c>
      <c r="G710" s="33" t="s">
        <v>5340</v>
      </c>
      <c r="H710" s="15">
        <v>41768.160000000003</v>
      </c>
      <c r="I710" s="9">
        <v>41768.160000000003</v>
      </c>
      <c r="J710" s="9">
        <v>41768.160000000003</v>
      </c>
      <c r="K710" s="5" t="s">
        <v>3509</v>
      </c>
      <c r="L710" s="5" t="s">
        <v>3507</v>
      </c>
      <c r="M710" s="14"/>
      <c r="N710" s="5" t="s">
        <v>3504</v>
      </c>
      <c r="O710" s="5" t="s">
        <v>520</v>
      </c>
      <c r="P710" s="5" t="s">
        <v>3510</v>
      </c>
    </row>
    <row r="711" spans="1:16" ht="111" customHeight="1" x14ac:dyDescent="0.15">
      <c r="A711" s="6">
        <v>114</v>
      </c>
      <c r="B711" s="6" t="s">
        <v>3511</v>
      </c>
      <c r="C711" s="5" t="s">
        <v>6715</v>
      </c>
      <c r="D711" s="5" t="s">
        <v>3747</v>
      </c>
      <c r="E711" s="6" t="s">
        <v>3512</v>
      </c>
      <c r="F711" s="6">
        <v>364</v>
      </c>
      <c r="G711" s="33" t="s">
        <v>5339</v>
      </c>
      <c r="H711" s="15">
        <v>438154.08</v>
      </c>
      <c r="I711" s="9">
        <v>438154.08</v>
      </c>
      <c r="J711" s="9">
        <v>438154.08</v>
      </c>
      <c r="K711" s="5" t="s">
        <v>3513</v>
      </c>
      <c r="L711" s="5" t="s">
        <v>3507</v>
      </c>
      <c r="M711" s="14"/>
      <c r="N711" s="5" t="s">
        <v>3504</v>
      </c>
      <c r="O711" s="5" t="s">
        <v>520</v>
      </c>
      <c r="P711" s="5" t="s">
        <v>3514</v>
      </c>
    </row>
    <row r="712" spans="1:16" ht="78.75" customHeight="1" x14ac:dyDescent="0.15">
      <c r="A712" s="6">
        <v>115</v>
      </c>
      <c r="B712" s="6" t="s">
        <v>3515</v>
      </c>
      <c r="C712" s="5" t="s">
        <v>6715</v>
      </c>
      <c r="D712" s="5" t="s">
        <v>3748</v>
      </c>
      <c r="E712" s="6" t="s">
        <v>3516</v>
      </c>
      <c r="F712" s="6">
        <v>1000</v>
      </c>
      <c r="G712" s="8" t="s">
        <v>5338</v>
      </c>
      <c r="H712" s="15">
        <v>340708.95</v>
      </c>
      <c r="I712" s="9">
        <v>340708.95</v>
      </c>
      <c r="J712" s="9">
        <v>340708.95</v>
      </c>
      <c r="K712" s="5" t="s">
        <v>3517</v>
      </c>
      <c r="L712" s="5" t="s">
        <v>3518</v>
      </c>
      <c r="M712" s="14"/>
      <c r="N712" s="5" t="s">
        <v>3504</v>
      </c>
      <c r="O712" s="5" t="s">
        <v>520</v>
      </c>
      <c r="P712" s="5"/>
    </row>
    <row r="713" spans="1:16" ht="78.75" customHeight="1" x14ac:dyDescent="0.15">
      <c r="A713" s="6">
        <v>116</v>
      </c>
      <c r="B713" s="6" t="s">
        <v>3519</v>
      </c>
      <c r="C713" s="5" t="s">
        <v>6715</v>
      </c>
      <c r="D713" s="5" t="s">
        <v>3749</v>
      </c>
      <c r="E713" s="6" t="s">
        <v>3520</v>
      </c>
      <c r="F713" s="6">
        <v>806</v>
      </c>
      <c r="G713" s="8" t="s">
        <v>5337</v>
      </c>
      <c r="H713" s="15">
        <v>720298.02</v>
      </c>
      <c r="I713" s="9">
        <v>720298.02</v>
      </c>
      <c r="J713" s="9">
        <v>720298.02</v>
      </c>
      <c r="K713" s="5" t="s">
        <v>3521</v>
      </c>
      <c r="L713" s="5" t="s">
        <v>3507</v>
      </c>
      <c r="M713" s="14"/>
      <c r="N713" s="5" t="s">
        <v>3504</v>
      </c>
      <c r="O713" s="5" t="s">
        <v>520</v>
      </c>
      <c r="P713" s="5"/>
    </row>
    <row r="714" spans="1:16" ht="72" x14ac:dyDescent="0.15">
      <c r="A714" s="6">
        <v>117</v>
      </c>
      <c r="B714" s="6" t="s">
        <v>3522</v>
      </c>
      <c r="C714" s="5" t="s">
        <v>6715</v>
      </c>
      <c r="D714" s="5" t="s">
        <v>3889</v>
      </c>
      <c r="E714" s="6" t="s">
        <v>3523</v>
      </c>
      <c r="F714" s="6">
        <v>1500</v>
      </c>
      <c r="G714" s="8" t="s">
        <v>5336</v>
      </c>
      <c r="H714" s="15">
        <v>537869.47</v>
      </c>
      <c r="I714" s="9">
        <v>537869.47</v>
      </c>
      <c r="J714" s="9">
        <v>537869.47</v>
      </c>
      <c r="K714" s="5" t="s">
        <v>3524</v>
      </c>
      <c r="L714" s="5" t="s">
        <v>3584</v>
      </c>
      <c r="M714" s="14"/>
      <c r="N714" s="5" t="s">
        <v>6766</v>
      </c>
      <c r="O714" s="5" t="s">
        <v>520</v>
      </c>
      <c r="P714" s="5"/>
    </row>
    <row r="715" spans="1:16" ht="84" x14ac:dyDescent="0.15">
      <c r="A715" s="6">
        <v>118</v>
      </c>
      <c r="B715" s="6" t="s">
        <v>3573</v>
      </c>
      <c r="C715" s="5" t="s">
        <v>6715</v>
      </c>
      <c r="D715" s="5" t="s">
        <v>3750</v>
      </c>
      <c r="E715" s="6" t="s">
        <v>3574</v>
      </c>
      <c r="F715" s="6">
        <v>1454</v>
      </c>
      <c r="G715" s="8" t="s">
        <v>5333</v>
      </c>
      <c r="H715" s="15">
        <v>638131.52</v>
      </c>
      <c r="I715" s="9">
        <v>638131.52</v>
      </c>
      <c r="J715" s="9">
        <v>638131.52</v>
      </c>
      <c r="K715" s="5" t="s">
        <v>3576</v>
      </c>
      <c r="L715" s="5" t="s">
        <v>3575</v>
      </c>
      <c r="M715" s="14"/>
      <c r="N715" s="5" t="s">
        <v>3572</v>
      </c>
      <c r="O715" s="5" t="s">
        <v>520</v>
      </c>
      <c r="P715" s="5"/>
    </row>
    <row r="716" spans="1:16" ht="95.25" customHeight="1" x14ac:dyDescent="0.15">
      <c r="A716" s="6">
        <v>119</v>
      </c>
      <c r="B716" s="6" t="s">
        <v>3579</v>
      </c>
      <c r="C716" s="5" t="s">
        <v>6715</v>
      </c>
      <c r="D716" s="5" t="s">
        <v>3750</v>
      </c>
      <c r="E716" s="6" t="s">
        <v>3577</v>
      </c>
      <c r="F716" s="6">
        <v>30373</v>
      </c>
      <c r="G716" s="8" t="s">
        <v>5334</v>
      </c>
      <c r="H716" s="15">
        <v>13330102.24</v>
      </c>
      <c r="I716" s="9">
        <v>13330102.24</v>
      </c>
      <c r="J716" s="9">
        <v>13330102.24</v>
      </c>
      <c r="K716" s="5" t="s">
        <v>3578</v>
      </c>
      <c r="L716" s="5" t="s">
        <v>3575</v>
      </c>
      <c r="M716" s="14"/>
      <c r="N716" s="5" t="s">
        <v>3572</v>
      </c>
      <c r="O716" s="5" t="s">
        <v>520</v>
      </c>
      <c r="P716" s="5"/>
    </row>
    <row r="717" spans="1:16" ht="48" x14ac:dyDescent="0.15">
      <c r="A717" s="6">
        <v>120</v>
      </c>
      <c r="B717" s="6" t="s">
        <v>3580</v>
      </c>
      <c r="C717" s="5" t="s">
        <v>6715</v>
      </c>
      <c r="D717" s="5" t="s">
        <v>3581</v>
      </c>
      <c r="E717" s="6" t="s">
        <v>3582</v>
      </c>
      <c r="F717" s="6">
        <v>1000</v>
      </c>
      <c r="G717" s="8" t="s">
        <v>5335</v>
      </c>
      <c r="H717" s="15">
        <v>358580</v>
      </c>
      <c r="I717" s="9">
        <v>358580</v>
      </c>
      <c r="J717" s="9">
        <v>358580</v>
      </c>
      <c r="K717" s="5" t="s">
        <v>3583</v>
      </c>
      <c r="L717" s="5" t="s">
        <v>3584</v>
      </c>
      <c r="M717" s="14"/>
      <c r="N717" s="5" t="s">
        <v>3572</v>
      </c>
      <c r="O717" s="5" t="s">
        <v>520</v>
      </c>
      <c r="P717" s="5"/>
    </row>
    <row r="718" spans="1:16" ht="72" x14ac:dyDescent="0.15">
      <c r="A718" s="6">
        <v>121</v>
      </c>
      <c r="B718" s="6" t="s">
        <v>3585</v>
      </c>
      <c r="C718" s="5" t="s">
        <v>6715</v>
      </c>
      <c r="D718" s="5" t="s">
        <v>3759</v>
      </c>
      <c r="E718" s="6" t="s">
        <v>3586</v>
      </c>
      <c r="F718" s="6">
        <v>7160</v>
      </c>
      <c r="G718" s="8" t="s">
        <v>4843</v>
      </c>
      <c r="H718" s="15">
        <v>17885.68</v>
      </c>
      <c r="I718" s="9">
        <v>17885.68</v>
      </c>
      <c r="J718" s="9">
        <v>17885.68</v>
      </c>
      <c r="K718" s="5" t="s">
        <v>3587</v>
      </c>
      <c r="L718" s="5" t="s">
        <v>3584</v>
      </c>
      <c r="M718" s="14"/>
      <c r="N718" s="5" t="s">
        <v>3572</v>
      </c>
      <c r="O718" s="5" t="s">
        <v>520</v>
      </c>
      <c r="P718" s="5"/>
    </row>
    <row r="719" spans="1:16" ht="72" x14ac:dyDescent="0.15">
      <c r="A719" s="6">
        <v>122</v>
      </c>
      <c r="B719" s="6" t="s">
        <v>3903</v>
      </c>
      <c r="C719" s="5" t="s">
        <v>730</v>
      </c>
      <c r="D719" s="5" t="s">
        <v>3904</v>
      </c>
      <c r="E719" s="6" t="s">
        <v>3905</v>
      </c>
      <c r="F719" s="6">
        <v>1476</v>
      </c>
      <c r="G719" s="8" t="s">
        <v>4846</v>
      </c>
      <c r="H719" s="15">
        <v>13136.4</v>
      </c>
      <c r="I719" s="9">
        <v>13136.4</v>
      </c>
      <c r="J719" s="9">
        <v>13136.4</v>
      </c>
      <c r="K719" s="5" t="s">
        <v>3906</v>
      </c>
      <c r="L719" s="5" t="s">
        <v>3907</v>
      </c>
      <c r="M719" s="14"/>
      <c r="N719" s="5" t="s">
        <v>3908</v>
      </c>
      <c r="O719" s="5" t="s">
        <v>520</v>
      </c>
      <c r="P719" s="5"/>
    </row>
    <row r="720" spans="1:16" ht="72" x14ac:dyDescent="0.15">
      <c r="A720" s="6">
        <v>123</v>
      </c>
      <c r="B720" s="6" t="s">
        <v>3909</v>
      </c>
      <c r="C720" s="5" t="s">
        <v>730</v>
      </c>
      <c r="D720" s="5" t="s">
        <v>3904</v>
      </c>
      <c r="E720" s="6" t="s">
        <v>3910</v>
      </c>
      <c r="F720" s="6">
        <v>2496</v>
      </c>
      <c r="G720" s="8" t="s">
        <v>4846</v>
      </c>
      <c r="H720" s="15">
        <v>22214.400000000001</v>
      </c>
      <c r="I720" s="9">
        <v>22214.400000000001</v>
      </c>
      <c r="J720" s="9">
        <v>22214.400000000001</v>
      </c>
      <c r="K720" s="5" t="s">
        <v>3911</v>
      </c>
      <c r="L720" s="5" t="s">
        <v>3907</v>
      </c>
      <c r="M720" s="14"/>
      <c r="N720" s="5" t="s">
        <v>3908</v>
      </c>
      <c r="O720" s="5" t="s">
        <v>520</v>
      </c>
      <c r="P720" s="5"/>
    </row>
    <row r="721" spans="1:16" ht="74.25" customHeight="1" x14ac:dyDescent="0.15">
      <c r="A721" s="6">
        <v>124</v>
      </c>
      <c r="B721" s="6" t="s">
        <v>3912</v>
      </c>
      <c r="C721" s="5" t="s">
        <v>3913</v>
      </c>
      <c r="D721" s="5" t="s">
        <v>3914</v>
      </c>
      <c r="E721" s="6" t="s">
        <v>3915</v>
      </c>
      <c r="F721" s="6">
        <v>47500</v>
      </c>
      <c r="G721" s="8" t="s">
        <v>5292</v>
      </c>
      <c r="H721" s="15">
        <v>79728.75</v>
      </c>
      <c r="I721" s="9">
        <v>79728.75</v>
      </c>
      <c r="J721" s="9">
        <v>79728.75</v>
      </c>
      <c r="K721" s="5" t="s">
        <v>3916</v>
      </c>
      <c r="L721" s="5" t="s">
        <v>3584</v>
      </c>
      <c r="M721" s="14"/>
      <c r="N721" s="5" t="s">
        <v>3908</v>
      </c>
      <c r="O721" s="5" t="s">
        <v>520</v>
      </c>
      <c r="P721" s="5" t="s">
        <v>5208</v>
      </c>
    </row>
    <row r="722" spans="1:16" ht="60" x14ac:dyDescent="0.15">
      <c r="A722" s="6">
        <v>125</v>
      </c>
      <c r="B722" s="6" t="s">
        <v>3917</v>
      </c>
      <c r="C722" s="5" t="s">
        <v>3913</v>
      </c>
      <c r="D722" s="5" t="s">
        <v>3918</v>
      </c>
      <c r="E722" s="6" t="s">
        <v>3919</v>
      </c>
      <c r="F722" s="6">
        <v>400</v>
      </c>
      <c r="G722" s="8" t="s">
        <v>5293</v>
      </c>
      <c r="H722" s="15">
        <v>136420</v>
      </c>
      <c r="I722" s="9">
        <v>136420</v>
      </c>
      <c r="J722" s="9">
        <v>136420</v>
      </c>
      <c r="K722" s="5" t="s">
        <v>3920</v>
      </c>
      <c r="L722" s="5" t="s">
        <v>3584</v>
      </c>
      <c r="M722" s="14"/>
      <c r="N722" s="5" t="s">
        <v>3908</v>
      </c>
      <c r="O722" s="5" t="s">
        <v>520</v>
      </c>
      <c r="P722" s="5"/>
    </row>
    <row r="723" spans="1:16" ht="60" x14ac:dyDescent="0.15">
      <c r="A723" s="6">
        <v>126</v>
      </c>
      <c r="B723" s="6" t="s">
        <v>3921</v>
      </c>
      <c r="C723" s="5" t="s">
        <v>3913</v>
      </c>
      <c r="D723" s="5" t="s">
        <v>3922</v>
      </c>
      <c r="E723" s="6" t="s">
        <v>3923</v>
      </c>
      <c r="F723" s="6">
        <v>8900</v>
      </c>
      <c r="G723" s="8" t="s">
        <v>5292</v>
      </c>
      <c r="H723" s="15">
        <v>21119.7</v>
      </c>
      <c r="I723" s="9">
        <v>21119.7</v>
      </c>
      <c r="J723" s="9">
        <v>21119.7</v>
      </c>
      <c r="K723" s="5" t="s">
        <v>3924</v>
      </c>
      <c r="L723" s="5" t="s">
        <v>3584</v>
      </c>
      <c r="M723" s="14"/>
      <c r="N723" s="5" t="s">
        <v>3908</v>
      </c>
      <c r="O723" s="5" t="s">
        <v>520</v>
      </c>
      <c r="P723" s="5"/>
    </row>
    <row r="724" spans="1:16" ht="72" x14ac:dyDescent="0.15">
      <c r="A724" s="6">
        <v>127</v>
      </c>
      <c r="B724" s="6" t="s">
        <v>3981</v>
      </c>
      <c r="C724" s="5" t="s">
        <v>730</v>
      </c>
      <c r="D724" s="5" t="s">
        <v>3742</v>
      </c>
      <c r="E724" s="6" t="s">
        <v>3983</v>
      </c>
      <c r="F724" s="6">
        <v>10561</v>
      </c>
      <c r="G724" s="8" t="s">
        <v>5294</v>
      </c>
      <c r="H724" s="15">
        <v>19261363.02</v>
      </c>
      <c r="I724" s="9">
        <v>19261363.02</v>
      </c>
      <c r="J724" s="9">
        <v>19261363.02</v>
      </c>
      <c r="K724" s="5" t="s">
        <v>4002</v>
      </c>
      <c r="L724" s="5" t="s">
        <v>2766</v>
      </c>
      <c r="M724" s="14"/>
      <c r="N724" s="5" t="s">
        <v>3984</v>
      </c>
      <c r="O724" s="5" t="s">
        <v>520</v>
      </c>
      <c r="P724" s="6"/>
    </row>
    <row r="725" spans="1:16" ht="60" x14ac:dyDescent="0.15">
      <c r="A725" s="6">
        <v>128</v>
      </c>
      <c r="B725" s="6" t="s">
        <v>3982</v>
      </c>
      <c r="C725" s="5" t="s">
        <v>6715</v>
      </c>
      <c r="D725" s="5" t="s">
        <v>3978</v>
      </c>
      <c r="E725" s="6" t="s">
        <v>3979</v>
      </c>
      <c r="F725" s="6">
        <v>85111</v>
      </c>
      <c r="G725" s="8" t="s">
        <v>4847</v>
      </c>
      <c r="H725" s="15">
        <v>30519102.379999999</v>
      </c>
      <c r="I725" s="9">
        <v>30519102.379999999</v>
      </c>
      <c r="J725" s="9">
        <v>30519102.379999999</v>
      </c>
      <c r="K725" s="5" t="s">
        <v>3980</v>
      </c>
      <c r="L725" s="5" t="s">
        <v>4538</v>
      </c>
      <c r="M725" s="14"/>
      <c r="N725" s="5" t="s">
        <v>3984</v>
      </c>
      <c r="O725" s="5" t="s">
        <v>520</v>
      </c>
      <c r="P725" s="5"/>
    </row>
    <row r="726" spans="1:16" ht="60" x14ac:dyDescent="0.15">
      <c r="A726" s="6">
        <v>129</v>
      </c>
      <c r="B726" s="6" t="s">
        <v>4451</v>
      </c>
      <c r="C726" s="5" t="s">
        <v>6715</v>
      </c>
      <c r="D726" s="5" t="s">
        <v>4452</v>
      </c>
      <c r="E726" s="5" t="s">
        <v>6650</v>
      </c>
      <c r="F726" s="6">
        <v>1714</v>
      </c>
      <c r="G726" s="8" t="s">
        <v>4951</v>
      </c>
      <c r="H726" s="15">
        <v>190356.84</v>
      </c>
      <c r="I726" s="9">
        <v>190356.84</v>
      </c>
      <c r="J726" s="9">
        <v>190356.84</v>
      </c>
      <c r="K726" s="5" t="s">
        <v>4537</v>
      </c>
      <c r="L726" s="5" t="s">
        <v>4453</v>
      </c>
      <c r="M726" s="14"/>
      <c r="N726" s="5" t="s">
        <v>4454</v>
      </c>
      <c r="O726" s="5" t="s">
        <v>6764</v>
      </c>
      <c r="P726" s="5"/>
    </row>
    <row r="727" spans="1:16" ht="60" x14ac:dyDescent="0.15">
      <c r="A727" s="6">
        <v>130</v>
      </c>
      <c r="B727" s="17" t="s">
        <v>4540</v>
      </c>
      <c r="C727" s="5" t="s">
        <v>4526</v>
      </c>
      <c r="D727" s="5" t="s">
        <v>4527</v>
      </c>
      <c r="E727" s="6" t="s">
        <v>4528</v>
      </c>
      <c r="F727" s="6">
        <v>1108</v>
      </c>
      <c r="G727" s="38" t="s">
        <v>4848</v>
      </c>
      <c r="H727" s="15">
        <v>789405.68</v>
      </c>
      <c r="I727" s="9">
        <v>789405.68</v>
      </c>
      <c r="J727" s="9">
        <v>789405.68</v>
      </c>
      <c r="K727" s="5" t="s">
        <v>4545</v>
      </c>
      <c r="L727" s="5" t="s">
        <v>3397</v>
      </c>
      <c r="M727" s="10"/>
      <c r="N727" s="5" t="s">
        <v>4539</v>
      </c>
      <c r="O727" s="5" t="s">
        <v>520</v>
      </c>
      <c r="P727" s="63" t="s">
        <v>4546</v>
      </c>
    </row>
    <row r="728" spans="1:16" ht="84" customHeight="1" x14ac:dyDescent="0.15">
      <c r="A728" s="6">
        <v>131</v>
      </c>
      <c r="B728" s="17" t="s">
        <v>4541</v>
      </c>
      <c r="C728" s="5" t="s">
        <v>4526</v>
      </c>
      <c r="D728" s="5" t="s">
        <v>4550</v>
      </c>
      <c r="E728" s="6" t="s">
        <v>4529</v>
      </c>
      <c r="F728" s="6">
        <v>109</v>
      </c>
      <c r="G728" s="38" t="s">
        <v>4849</v>
      </c>
      <c r="H728" s="15">
        <v>48954.080000000002</v>
      </c>
      <c r="I728" s="9">
        <v>48954.080000000002</v>
      </c>
      <c r="J728" s="9">
        <v>48954.080000000002</v>
      </c>
      <c r="K728" s="5" t="s">
        <v>4549</v>
      </c>
      <c r="L728" s="5" t="s">
        <v>3397</v>
      </c>
      <c r="M728" s="10"/>
      <c r="N728" s="5" t="s">
        <v>4539</v>
      </c>
      <c r="O728" s="5" t="s">
        <v>520</v>
      </c>
      <c r="P728" s="63" t="s">
        <v>5169</v>
      </c>
    </row>
    <row r="729" spans="1:16" ht="69.75" customHeight="1" x14ac:dyDescent="0.15">
      <c r="A729" s="6">
        <v>132</v>
      </c>
      <c r="B729" s="17" t="s">
        <v>4542</v>
      </c>
      <c r="C729" s="5" t="s">
        <v>4526</v>
      </c>
      <c r="D729" s="5" t="s">
        <v>4530</v>
      </c>
      <c r="E729" s="6" t="s">
        <v>4531</v>
      </c>
      <c r="F729" s="6">
        <v>53742</v>
      </c>
      <c r="G729" s="38" t="s">
        <v>4850</v>
      </c>
      <c r="H729" s="15">
        <v>21473690.940000001</v>
      </c>
      <c r="I729" s="9">
        <v>21473690.940000001</v>
      </c>
      <c r="J729" s="9">
        <v>21473690.940000001</v>
      </c>
      <c r="K729" s="5" t="s">
        <v>4547</v>
      </c>
      <c r="L729" s="5" t="s">
        <v>4538</v>
      </c>
      <c r="M729" s="10"/>
      <c r="N729" s="5" t="s">
        <v>4539</v>
      </c>
      <c r="O729" s="5" t="s">
        <v>520</v>
      </c>
      <c r="P729" s="10"/>
    </row>
    <row r="730" spans="1:16" ht="69.75" customHeight="1" x14ac:dyDescent="0.15">
      <c r="A730" s="6">
        <v>133</v>
      </c>
      <c r="B730" s="17" t="s">
        <v>4543</v>
      </c>
      <c r="C730" s="5" t="s">
        <v>4526</v>
      </c>
      <c r="D730" s="5" t="s">
        <v>4532</v>
      </c>
      <c r="E730" s="6" t="s">
        <v>4533</v>
      </c>
      <c r="F730" s="6">
        <v>89090</v>
      </c>
      <c r="G730" s="38" t="s">
        <v>4843</v>
      </c>
      <c r="H730" s="15">
        <v>137777.69</v>
      </c>
      <c r="I730" s="9">
        <v>137777.69</v>
      </c>
      <c r="J730" s="9">
        <v>137777.69</v>
      </c>
      <c r="K730" s="5" t="s">
        <v>4548</v>
      </c>
      <c r="L730" s="5" t="s">
        <v>4538</v>
      </c>
      <c r="M730" s="10"/>
      <c r="N730" s="5" t="s">
        <v>4539</v>
      </c>
      <c r="O730" s="5" t="s">
        <v>520</v>
      </c>
      <c r="P730" s="10"/>
    </row>
    <row r="731" spans="1:16" ht="58.5" customHeight="1" x14ac:dyDescent="0.15">
      <c r="A731" s="6">
        <v>134</v>
      </c>
      <c r="B731" s="17" t="s">
        <v>4544</v>
      </c>
      <c r="C731" s="5" t="s">
        <v>4534</v>
      </c>
      <c r="D731" s="5" t="s">
        <v>4535</v>
      </c>
      <c r="E731" s="6" t="s">
        <v>4536</v>
      </c>
      <c r="F731" s="6">
        <v>16014</v>
      </c>
      <c r="G731" s="38" t="s">
        <v>4851</v>
      </c>
      <c r="H731" s="47">
        <v>5742294.46</v>
      </c>
      <c r="I731" s="47">
        <v>5742294.46</v>
      </c>
      <c r="J731" s="47">
        <v>5742294.46</v>
      </c>
      <c r="K731" s="5" t="s">
        <v>4551</v>
      </c>
      <c r="L731" s="5" t="s">
        <v>4538</v>
      </c>
      <c r="M731" s="10"/>
      <c r="N731" s="5" t="s">
        <v>4539</v>
      </c>
      <c r="O731" s="5" t="s">
        <v>520</v>
      </c>
      <c r="P731" s="10"/>
    </row>
    <row r="732" spans="1:16" ht="60" x14ac:dyDescent="0.15">
      <c r="A732" s="6">
        <v>135</v>
      </c>
      <c r="B732" s="6" t="s">
        <v>4563</v>
      </c>
      <c r="C732" s="5" t="s">
        <v>730</v>
      </c>
      <c r="D732" s="5" t="s">
        <v>3675</v>
      </c>
      <c r="E732" s="6" t="s">
        <v>4564</v>
      </c>
      <c r="F732" s="6">
        <v>22045</v>
      </c>
      <c r="G732" s="8" t="s">
        <v>4853</v>
      </c>
      <c r="H732" s="15">
        <v>9675109.5999999996</v>
      </c>
      <c r="I732" s="15">
        <v>9675109.5999999996</v>
      </c>
      <c r="J732" s="15">
        <v>9675109.5999999996</v>
      </c>
      <c r="K732" s="5" t="s">
        <v>4572</v>
      </c>
      <c r="L732" s="5" t="s">
        <v>4565</v>
      </c>
      <c r="M732" s="5"/>
      <c r="N732" s="5" t="s">
        <v>4566</v>
      </c>
      <c r="O732" s="5" t="s">
        <v>2502</v>
      </c>
      <c r="P732" s="5"/>
    </row>
    <row r="733" spans="1:16" ht="72" x14ac:dyDescent="0.15">
      <c r="A733" s="6">
        <v>136</v>
      </c>
      <c r="B733" s="6" t="s">
        <v>4567</v>
      </c>
      <c r="C733" s="5" t="s">
        <v>730</v>
      </c>
      <c r="D733" s="5" t="s">
        <v>4568</v>
      </c>
      <c r="E733" s="6" t="s">
        <v>4569</v>
      </c>
      <c r="F733" s="6">
        <v>11041</v>
      </c>
      <c r="G733" s="8" t="s">
        <v>4854</v>
      </c>
      <c r="H733" s="15">
        <v>4845674.08</v>
      </c>
      <c r="I733" s="15">
        <v>4845674.08</v>
      </c>
      <c r="J733" s="15">
        <v>4845674.08</v>
      </c>
      <c r="K733" s="5" t="s">
        <v>4570</v>
      </c>
      <c r="L733" s="5" t="s">
        <v>4571</v>
      </c>
      <c r="M733" s="5"/>
      <c r="N733" s="5" t="s">
        <v>7407</v>
      </c>
      <c r="O733" s="5" t="s">
        <v>7408</v>
      </c>
      <c r="P733" s="5"/>
    </row>
    <row r="734" spans="1:16" ht="60" x14ac:dyDescent="0.15">
      <c r="A734" s="6">
        <v>137</v>
      </c>
      <c r="B734" s="6" t="s">
        <v>4650</v>
      </c>
      <c r="C734" s="5" t="s">
        <v>730</v>
      </c>
      <c r="D734" s="5" t="s">
        <v>4651</v>
      </c>
      <c r="E734" s="6" t="s">
        <v>4652</v>
      </c>
      <c r="F734" s="6">
        <v>216</v>
      </c>
      <c r="G734" s="8" t="s">
        <v>4855</v>
      </c>
      <c r="H734" s="15">
        <v>61460.639999999999</v>
      </c>
      <c r="I734" s="15">
        <v>61460.639999999999</v>
      </c>
      <c r="J734" s="15">
        <v>61460.639999999999</v>
      </c>
      <c r="K734" s="5" t="s">
        <v>4653</v>
      </c>
      <c r="L734" s="5" t="s">
        <v>4654</v>
      </c>
      <c r="M734" s="5"/>
      <c r="N734" s="5" t="s">
        <v>4655</v>
      </c>
      <c r="O734" s="5" t="s">
        <v>520</v>
      </c>
      <c r="P734" s="5"/>
    </row>
    <row r="735" spans="1:16" ht="72" x14ac:dyDescent="0.15">
      <c r="A735" s="6">
        <v>138</v>
      </c>
      <c r="B735" s="6" t="s">
        <v>4656</v>
      </c>
      <c r="C735" s="5" t="s">
        <v>730</v>
      </c>
      <c r="D735" s="5" t="s">
        <v>4657</v>
      </c>
      <c r="E735" s="6" t="s">
        <v>4658</v>
      </c>
      <c r="F735" s="6">
        <v>31133</v>
      </c>
      <c r="G735" s="8" t="s">
        <v>4856</v>
      </c>
      <c r="H735" s="15">
        <v>52256.74</v>
      </c>
      <c r="I735" s="15">
        <v>52256.74</v>
      </c>
      <c r="J735" s="15">
        <v>52256.74</v>
      </c>
      <c r="K735" s="5" t="s">
        <v>4659</v>
      </c>
      <c r="L735" s="5" t="s">
        <v>4538</v>
      </c>
      <c r="M735" s="5"/>
      <c r="N735" s="5" t="s">
        <v>4655</v>
      </c>
      <c r="O735" s="5" t="s">
        <v>520</v>
      </c>
      <c r="P735" s="5"/>
    </row>
    <row r="736" spans="1:16" ht="72.75" customHeight="1" x14ac:dyDescent="0.15">
      <c r="A736" s="6">
        <v>139</v>
      </c>
      <c r="B736" s="17" t="s">
        <v>4914</v>
      </c>
      <c r="C736" s="5" t="s">
        <v>4526</v>
      </c>
      <c r="D736" s="5" t="s">
        <v>4889</v>
      </c>
      <c r="E736" s="5" t="s">
        <v>4890</v>
      </c>
      <c r="F736" s="8">
        <v>31592</v>
      </c>
      <c r="G736" s="38" t="s">
        <v>4843</v>
      </c>
      <c r="H736" s="15">
        <v>53027.17</v>
      </c>
      <c r="I736" s="9">
        <v>53027.17</v>
      </c>
      <c r="J736" s="9">
        <v>53027.17</v>
      </c>
      <c r="K736" s="5" t="s">
        <v>4932</v>
      </c>
      <c r="L736" s="5" t="s">
        <v>4538</v>
      </c>
      <c r="M736" s="10"/>
      <c r="N736" s="5" t="s">
        <v>4950</v>
      </c>
      <c r="O736" s="5" t="s">
        <v>520</v>
      </c>
      <c r="P736" s="10"/>
    </row>
    <row r="737" spans="1:16" ht="72" customHeight="1" x14ac:dyDescent="0.15">
      <c r="A737" s="6">
        <v>140</v>
      </c>
      <c r="B737" s="17" t="s">
        <v>4915</v>
      </c>
      <c r="C737" s="5" t="s">
        <v>4526</v>
      </c>
      <c r="D737" s="5" t="s">
        <v>4891</v>
      </c>
      <c r="E737" s="5" t="s">
        <v>4892</v>
      </c>
      <c r="F737" s="8">
        <v>39604</v>
      </c>
      <c r="G737" s="38" t="s">
        <v>4843</v>
      </c>
      <c r="H737" s="15">
        <v>50724.800000000003</v>
      </c>
      <c r="I737" s="9">
        <v>50724.800000000003</v>
      </c>
      <c r="J737" s="9">
        <v>50724.800000000003</v>
      </c>
      <c r="K737" s="5" t="s">
        <v>4933</v>
      </c>
      <c r="L737" s="5" t="s">
        <v>4538</v>
      </c>
      <c r="M737" s="10"/>
      <c r="N737" s="5" t="s">
        <v>4950</v>
      </c>
      <c r="O737" s="5" t="s">
        <v>520</v>
      </c>
      <c r="P737" s="10"/>
    </row>
    <row r="738" spans="1:16" ht="72.75" customHeight="1" x14ac:dyDescent="0.15">
      <c r="A738" s="6">
        <v>141</v>
      </c>
      <c r="B738" s="17" t="s">
        <v>4916</v>
      </c>
      <c r="C738" s="5" t="s">
        <v>4526</v>
      </c>
      <c r="D738" s="5" t="s">
        <v>4891</v>
      </c>
      <c r="E738" s="5" t="s">
        <v>4893</v>
      </c>
      <c r="F738" s="8">
        <v>32358</v>
      </c>
      <c r="G738" s="38" t="s">
        <v>4843</v>
      </c>
      <c r="H738" s="15">
        <v>38402.47</v>
      </c>
      <c r="I738" s="9">
        <v>38402.47</v>
      </c>
      <c r="J738" s="9">
        <v>38402.47</v>
      </c>
      <c r="K738" s="5" t="s">
        <v>4934</v>
      </c>
      <c r="L738" s="5" t="s">
        <v>4538</v>
      </c>
      <c r="M738" s="10"/>
      <c r="N738" s="5" t="s">
        <v>4950</v>
      </c>
      <c r="O738" s="5" t="s">
        <v>520</v>
      </c>
      <c r="P738" s="10"/>
    </row>
    <row r="739" spans="1:16" ht="72" customHeight="1" x14ac:dyDescent="0.15">
      <c r="A739" s="6">
        <v>142</v>
      </c>
      <c r="B739" s="17" t="s">
        <v>4917</v>
      </c>
      <c r="C739" s="5" t="s">
        <v>4526</v>
      </c>
      <c r="D739" s="5" t="s">
        <v>4891</v>
      </c>
      <c r="E739" s="5" t="s">
        <v>4894</v>
      </c>
      <c r="F739" s="8">
        <v>42791</v>
      </c>
      <c r="G739" s="38" t="s">
        <v>4843</v>
      </c>
      <c r="H739" s="15">
        <v>50784.36</v>
      </c>
      <c r="I739" s="9">
        <v>50784.36</v>
      </c>
      <c r="J739" s="9">
        <v>50784.36</v>
      </c>
      <c r="K739" s="5" t="s">
        <v>4935</v>
      </c>
      <c r="L739" s="5" t="s">
        <v>4538</v>
      </c>
      <c r="M739" s="10"/>
      <c r="N739" s="5" t="s">
        <v>4950</v>
      </c>
      <c r="O739" s="5" t="s">
        <v>520</v>
      </c>
      <c r="P739" s="10"/>
    </row>
    <row r="740" spans="1:16" ht="83.25" customHeight="1" x14ac:dyDescent="0.15">
      <c r="A740" s="6">
        <v>143</v>
      </c>
      <c r="B740" s="17" t="s">
        <v>4918</v>
      </c>
      <c r="C740" s="5" t="s">
        <v>4526</v>
      </c>
      <c r="D740" s="5" t="s">
        <v>4891</v>
      </c>
      <c r="E740" s="5" t="s">
        <v>4895</v>
      </c>
      <c r="F740" s="8">
        <v>71552</v>
      </c>
      <c r="G740" s="38" t="s">
        <v>4896</v>
      </c>
      <c r="H740" s="15">
        <v>84917.91</v>
      </c>
      <c r="I740" s="9">
        <v>84917.91</v>
      </c>
      <c r="J740" s="9">
        <v>84917.91</v>
      </c>
      <c r="K740" s="5" t="s">
        <v>4936</v>
      </c>
      <c r="L740" s="5" t="s">
        <v>4538</v>
      </c>
      <c r="M740" s="10"/>
      <c r="N740" s="5" t="s">
        <v>4950</v>
      </c>
      <c r="O740" s="5" t="s">
        <v>520</v>
      </c>
      <c r="P740" s="10"/>
    </row>
    <row r="741" spans="1:16" ht="69" customHeight="1" x14ac:dyDescent="0.15">
      <c r="A741" s="6">
        <v>144</v>
      </c>
      <c r="B741" s="17" t="s">
        <v>4919</v>
      </c>
      <c r="C741" s="5" t="s">
        <v>4526</v>
      </c>
      <c r="D741" s="5" t="s">
        <v>4891</v>
      </c>
      <c r="E741" s="5" t="s">
        <v>4897</v>
      </c>
      <c r="F741" s="8">
        <v>486598</v>
      </c>
      <c r="G741" s="38" t="s">
        <v>4843</v>
      </c>
      <c r="H741" s="15">
        <v>577494.51</v>
      </c>
      <c r="I741" s="9">
        <v>577494.51</v>
      </c>
      <c r="J741" s="9">
        <v>577494.51</v>
      </c>
      <c r="K741" s="5" t="s">
        <v>4937</v>
      </c>
      <c r="L741" s="5" t="s">
        <v>4538</v>
      </c>
      <c r="M741" s="10"/>
      <c r="N741" s="5" t="s">
        <v>4950</v>
      </c>
      <c r="O741" s="5" t="s">
        <v>520</v>
      </c>
      <c r="P741" s="10"/>
    </row>
    <row r="742" spans="1:16" ht="69.75" customHeight="1" x14ac:dyDescent="0.15">
      <c r="A742" s="6">
        <v>145</v>
      </c>
      <c r="B742" s="17" t="s">
        <v>4920</v>
      </c>
      <c r="C742" s="5" t="s">
        <v>4526</v>
      </c>
      <c r="D742" s="5" t="s">
        <v>4891</v>
      </c>
      <c r="E742" s="5" t="s">
        <v>4898</v>
      </c>
      <c r="F742" s="8">
        <v>117251</v>
      </c>
      <c r="G742" s="38" t="s">
        <v>4843</v>
      </c>
      <c r="H742" s="15">
        <v>139153.49</v>
      </c>
      <c r="I742" s="9">
        <v>139153.49</v>
      </c>
      <c r="J742" s="9">
        <v>139153.49</v>
      </c>
      <c r="K742" s="5" t="s">
        <v>4938</v>
      </c>
      <c r="L742" s="5" t="s">
        <v>4538</v>
      </c>
      <c r="M742" s="10"/>
      <c r="N742" s="5" t="s">
        <v>4950</v>
      </c>
      <c r="O742" s="5" t="s">
        <v>520</v>
      </c>
      <c r="P742" s="10"/>
    </row>
    <row r="743" spans="1:16" ht="81" customHeight="1" x14ac:dyDescent="0.15">
      <c r="A743" s="6">
        <v>146</v>
      </c>
      <c r="B743" s="17" t="s">
        <v>4921</v>
      </c>
      <c r="C743" s="5" t="s">
        <v>4526</v>
      </c>
      <c r="D743" s="5" t="s">
        <v>4891</v>
      </c>
      <c r="E743" s="5" t="s">
        <v>4899</v>
      </c>
      <c r="F743" s="8">
        <v>1796</v>
      </c>
      <c r="G743" s="38" t="s">
        <v>4896</v>
      </c>
      <c r="H743" s="15">
        <v>2131.4899999999998</v>
      </c>
      <c r="I743" s="9">
        <v>2131.4899999999998</v>
      </c>
      <c r="J743" s="9">
        <v>2131.4899999999998</v>
      </c>
      <c r="K743" s="5" t="s">
        <v>4939</v>
      </c>
      <c r="L743" s="5" t="s">
        <v>4538</v>
      </c>
      <c r="M743" s="10"/>
      <c r="N743" s="5" t="s">
        <v>4950</v>
      </c>
      <c r="O743" s="5" t="s">
        <v>520</v>
      </c>
      <c r="P743" s="10"/>
    </row>
    <row r="744" spans="1:16" ht="83.25" customHeight="1" x14ac:dyDescent="0.15">
      <c r="A744" s="6">
        <v>147</v>
      </c>
      <c r="B744" s="17" t="s">
        <v>4922</v>
      </c>
      <c r="C744" s="5" t="s">
        <v>4526</v>
      </c>
      <c r="D744" s="5" t="s">
        <v>4891</v>
      </c>
      <c r="E744" s="5" t="s">
        <v>4900</v>
      </c>
      <c r="F744" s="8">
        <v>5704</v>
      </c>
      <c r="G744" s="38" t="s">
        <v>4896</v>
      </c>
      <c r="H744" s="15">
        <v>6769.51</v>
      </c>
      <c r="I744" s="9">
        <v>6769.51</v>
      </c>
      <c r="J744" s="9">
        <v>6769.51</v>
      </c>
      <c r="K744" s="5" t="s">
        <v>4940</v>
      </c>
      <c r="L744" s="5" t="s">
        <v>4538</v>
      </c>
      <c r="M744" s="10"/>
      <c r="N744" s="5" t="s">
        <v>4950</v>
      </c>
      <c r="O744" s="5" t="s">
        <v>520</v>
      </c>
      <c r="P744" s="10"/>
    </row>
    <row r="745" spans="1:16" ht="68.25" customHeight="1" x14ac:dyDescent="0.15">
      <c r="A745" s="6">
        <v>148</v>
      </c>
      <c r="B745" s="17" t="s">
        <v>4923</v>
      </c>
      <c r="C745" s="5" t="s">
        <v>4526</v>
      </c>
      <c r="D745" s="5" t="s">
        <v>4891</v>
      </c>
      <c r="E745" s="5" t="s">
        <v>4901</v>
      </c>
      <c r="F745" s="8">
        <v>89387</v>
      </c>
      <c r="G745" s="38" t="s">
        <v>4843</v>
      </c>
      <c r="H745" s="15">
        <v>106084.49</v>
      </c>
      <c r="I745" s="9">
        <v>106084.49</v>
      </c>
      <c r="J745" s="9">
        <v>106084.49</v>
      </c>
      <c r="K745" s="5" t="s">
        <v>4941</v>
      </c>
      <c r="L745" s="5" t="s">
        <v>4538</v>
      </c>
      <c r="M745" s="10"/>
      <c r="N745" s="5" t="s">
        <v>4950</v>
      </c>
      <c r="O745" s="5" t="s">
        <v>520</v>
      </c>
      <c r="P745" s="10"/>
    </row>
    <row r="746" spans="1:16" ht="81" customHeight="1" x14ac:dyDescent="0.15">
      <c r="A746" s="6">
        <v>149</v>
      </c>
      <c r="B746" s="17" t="s">
        <v>4924</v>
      </c>
      <c r="C746" s="5" t="s">
        <v>4526</v>
      </c>
      <c r="D746" s="5" t="s">
        <v>4891</v>
      </c>
      <c r="E746" s="5" t="s">
        <v>4902</v>
      </c>
      <c r="F746" s="8">
        <v>347137</v>
      </c>
      <c r="G746" s="38" t="s">
        <v>4896</v>
      </c>
      <c r="H746" s="15">
        <v>411982.19</v>
      </c>
      <c r="I746" s="9">
        <v>411982.19</v>
      </c>
      <c r="J746" s="9">
        <v>411982.19</v>
      </c>
      <c r="K746" s="5" t="s">
        <v>4942</v>
      </c>
      <c r="L746" s="5" t="s">
        <v>4538</v>
      </c>
      <c r="M746" s="10"/>
      <c r="N746" s="5" t="s">
        <v>4950</v>
      </c>
      <c r="O746" s="5" t="s">
        <v>520</v>
      </c>
      <c r="P746" s="10"/>
    </row>
    <row r="747" spans="1:16" ht="70.5" customHeight="1" x14ac:dyDescent="0.15">
      <c r="A747" s="6">
        <v>150</v>
      </c>
      <c r="B747" s="17" t="s">
        <v>4925</v>
      </c>
      <c r="C747" s="5" t="s">
        <v>4526</v>
      </c>
      <c r="D747" s="5" t="s">
        <v>4891</v>
      </c>
      <c r="E747" s="5" t="s">
        <v>4903</v>
      </c>
      <c r="F747" s="8">
        <v>104107</v>
      </c>
      <c r="G747" s="38" t="s">
        <v>4843</v>
      </c>
      <c r="H747" s="15">
        <v>123554.19</v>
      </c>
      <c r="I747" s="9">
        <v>123554.19</v>
      </c>
      <c r="J747" s="9">
        <v>123554.19</v>
      </c>
      <c r="K747" s="5" t="s">
        <v>4943</v>
      </c>
      <c r="L747" s="5" t="s">
        <v>4538</v>
      </c>
      <c r="M747" s="10"/>
      <c r="N747" s="5" t="s">
        <v>4950</v>
      </c>
      <c r="O747" s="5" t="s">
        <v>520</v>
      </c>
      <c r="P747" s="10"/>
    </row>
    <row r="748" spans="1:16" ht="70.5" customHeight="1" x14ac:dyDescent="0.15">
      <c r="A748" s="6">
        <v>151</v>
      </c>
      <c r="B748" s="17" t="s">
        <v>4926</v>
      </c>
      <c r="C748" s="5" t="s">
        <v>4526</v>
      </c>
      <c r="D748" s="5" t="s">
        <v>4891</v>
      </c>
      <c r="E748" s="5" t="s">
        <v>4904</v>
      </c>
      <c r="F748" s="8">
        <v>152338</v>
      </c>
      <c r="G748" s="38" t="s">
        <v>4843</v>
      </c>
      <c r="H748" s="15">
        <v>180794.74</v>
      </c>
      <c r="I748" s="9">
        <v>180794.74</v>
      </c>
      <c r="J748" s="9">
        <v>180794.74</v>
      </c>
      <c r="K748" s="5" t="s">
        <v>4944</v>
      </c>
      <c r="L748" s="5" t="s">
        <v>4538</v>
      </c>
      <c r="M748" s="10"/>
      <c r="N748" s="5" t="s">
        <v>4950</v>
      </c>
      <c r="O748" s="5" t="s">
        <v>520</v>
      </c>
      <c r="P748" s="10"/>
    </row>
    <row r="749" spans="1:16" ht="72" customHeight="1" x14ac:dyDescent="0.15">
      <c r="A749" s="6">
        <v>152</v>
      </c>
      <c r="B749" s="17" t="s">
        <v>4927</v>
      </c>
      <c r="C749" s="5" t="s">
        <v>4526</v>
      </c>
      <c r="D749" s="5" t="s">
        <v>4891</v>
      </c>
      <c r="E749" s="5" t="s">
        <v>4905</v>
      </c>
      <c r="F749" s="8">
        <v>194503</v>
      </c>
      <c r="G749" s="38" t="s">
        <v>4843</v>
      </c>
      <c r="H749" s="15">
        <v>230836.16</v>
      </c>
      <c r="I749" s="9">
        <v>230836.16</v>
      </c>
      <c r="J749" s="9">
        <v>230836.16</v>
      </c>
      <c r="K749" s="5" t="s">
        <v>4945</v>
      </c>
      <c r="L749" s="5" t="s">
        <v>4538</v>
      </c>
      <c r="M749" s="10"/>
      <c r="N749" s="5" t="s">
        <v>4950</v>
      </c>
      <c r="O749" s="5" t="s">
        <v>520</v>
      </c>
      <c r="P749" s="10"/>
    </row>
    <row r="750" spans="1:16" ht="72" x14ac:dyDescent="0.15">
      <c r="A750" s="6">
        <v>153</v>
      </c>
      <c r="B750" s="17" t="s">
        <v>4928</v>
      </c>
      <c r="C750" s="5" t="s">
        <v>4526</v>
      </c>
      <c r="D750" s="5" t="s">
        <v>4906</v>
      </c>
      <c r="E750" s="5" t="s">
        <v>4907</v>
      </c>
      <c r="F750" s="8">
        <v>6007</v>
      </c>
      <c r="G750" s="38" t="s">
        <v>4908</v>
      </c>
      <c r="H750" s="15">
        <v>53462.3</v>
      </c>
      <c r="I750" s="9">
        <v>53462.3</v>
      </c>
      <c r="J750" s="9">
        <v>53462.3</v>
      </c>
      <c r="K750" s="5" t="s">
        <v>4946</v>
      </c>
      <c r="L750" s="5" t="s">
        <v>4538</v>
      </c>
      <c r="M750" s="10"/>
      <c r="N750" s="5" t="s">
        <v>4950</v>
      </c>
      <c r="O750" s="5" t="s">
        <v>520</v>
      </c>
      <c r="P750" s="10"/>
    </row>
    <row r="751" spans="1:16" ht="60" x14ac:dyDescent="0.15">
      <c r="A751" s="6">
        <v>154</v>
      </c>
      <c r="B751" s="17" t="s">
        <v>4929</v>
      </c>
      <c r="C751" s="5" t="s">
        <v>4526</v>
      </c>
      <c r="D751" s="5" t="s">
        <v>4909</v>
      </c>
      <c r="E751" s="5" t="s">
        <v>4910</v>
      </c>
      <c r="F751" s="8">
        <v>1509</v>
      </c>
      <c r="G751" s="38" t="s">
        <v>4911</v>
      </c>
      <c r="H751" s="15">
        <v>487467.36</v>
      </c>
      <c r="I751" s="9">
        <v>487467.36</v>
      </c>
      <c r="J751" s="9">
        <v>487467.36</v>
      </c>
      <c r="K751" s="5" t="s">
        <v>4947</v>
      </c>
      <c r="L751" s="5" t="s">
        <v>4538</v>
      </c>
      <c r="M751" s="10"/>
      <c r="N751" s="5" t="s">
        <v>4950</v>
      </c>
      <c r="O751" s="5" t="s">
        <v>520</v>
      </c>
      <c r="P751" s="10"/>
    </row>
    <row r="752" spans="1:16" ht="72" customHeight="1" x14ac:dyDescent="0.15">
      <c r="A752" s="6">
        <v>155</v>
      </c>
      <c r="B752" s="17" t="s">
        <v>4930</v>
      </c>
      <c r="C752" s="5" t="s">
        <v>4526</v>
      </c>
      <c r="D752" s="5" t="s">
        <v>4889</v>
      </c>
      <c r="E752" s="5" t="s">
        <v>4912</v>
      </c>
      <c r="F752" s="8">
        <v>15568</v>
      </c>
      <c r="G752" s="38" t="s">
        <v>4843</v>
      </c>
      <c r="H752" s="15">
        <v>26130.89</v>
      </c>
      <c r="I752" s="9">
        <v>26130.89</v>
      </c>
      <c r="J752" s="9">
        <v>26130.89</v>
      </c>
      <c r="K752" s="5" t="s">
        <v>4949</v>
      </c>
      <c r="L752" s="5" t="s">
        <v>4538</v>
      </c>
      <c r="M752" s="10"/>
      <c r="N752" s="5" t="s">
        <v>4950</v>
      </c>
      <c r="O752" s="5" t="s">
        <v>520</v>
      </c>
      <c r="P752" s="10"/>
    </row>
    <row r="753" spans="1:16" ht="73.5" customHeight="1" x14ac:dyDescent="0.15">
      <c r="A753" s="6">
        <v>156</v>
      </c>
      <c r="B753" s="17" t="s">
        <v>4931</v>
      </c>
      <c r="C753" s="5" t="s">
        <v>4526</v>
      </c>
      <c r="D753" s="5" t="s">
        <v>4889</v>
      </c>
      <c r="E753" s="5" t="s">
        <v>4913</v>
      </c>
      <c r="F753" s="8">
        <v>15568</v>
      </c>
      <c r="G753" s="38" t="s">
        <v>4843</v>
      </c>
      <c r="H753" s="15">
        <v>26130.89</v>
      </c>
      <c r="I753" s="9">
        <v>26130.89</v>
      </c>
      <c r="J753" s="9">
        <v>26130.89</v>
      </c>
      <c r="K753" s="5" t="s">
        <v>4948</v>
      </c>
      <c r="L753" s="5" t="s">
        <v>4538</v>
      </c>
      <c r="M753" s="10"/>
      <c r="N753" s="5" t="s">
        <v>6780</v>
      </c>
      <c r="O753" s="5" t="s">
        <v>520</v>
      </c>
      <c r="P753" s="10"/>
    </row>
    <row r="754" spans="1:16" ht="141.5" customHeight="1" x14ac:dyDescent="0.15">
      <c r="A754" s="6">
        <v>157</v>
      </c>
      <c r="B754" s="17" t="s">
        <v>4999</v>
      </c>
      <c r="C754" s="5" t="s">
        <v>4526</v>
      </c>
      <c r="D754" s="5" t="s">
        <v>5000</v>
      </c>
      <c r="E754" s="5" t="s">
        <v>5001</v>
      </c>
      <c r="F754" s="8">
        <v>25700</v>
      </c>
      <c r="G754" s="8" t="s">
        <v>6778</v>
      </c>
      <c r="H754" s="15">
        <v>11210340</v>
      </c>
      <c r="I754" s="9">
        <v>11210340</v>
      </c>
      <c r="J754" s="9">
        <v>11210340</v>
      </c>
      <c r="K754" s="5" t="s">
        <v>5002</v>
      </c>
      <c r="L754" s="5" t="s">
        <v>5003</v>
      </c>
      <c r="M754" s="10"/>
      <c r="N754" s="5" t="s">
        <v>6779</v>
      </c>
      <c r="O754" s="5" t="s">
        <v>520</v>
      </c>
      <c r="P754" s="10"/>
    </row>
    <row r="755" spans="1:16" ht="69.75" customHeight="1" x14ac:dyDescent="0.15">
      <c r="A755" s="6">
        <v>158</v>
      </c>
      <c r="B755" s="17" t="s">
        <v>5086</v>
      </c>
      <c r="C755" s="5" t="s">
        <v>4526</v>
      </c>
      <c r="D755" s="5" t="s">
        <v>5078</v>
      </c>
      <c r="E755" s="5" t="s">
        <v>5079</v>
      </c>
      <c r="F755" s="8">
        <v>49073</v>
      </c>
      <c r="G755" s="38" t="s">
        <v>5080</v>
      </c>
      <c r="H755" s="15">
        <v>70601.33</v>
      </c>
      <c r="I755" s="9">
        <v>70601.33</v>
      </c>
      <c r="J755" s="9">
        <v>70601.33</v>
      </c>
      <c r="K755" s="5" t="s">
        <v>5087</v>
      </c>
      <c r="L755" s="5" t="s">
        <v>4538</v>
      </c>
      <c r="M755" s="10"/>
      <c r="N755" s="5" t="s">
        <v>6781</v>
      </c>
      <c r="O755" s="5" t="s">
        <v>520</v>
      </c>
      <c r="P755" s="10"/>
    </row>
    <row r="756" spans="1:16" ht="61.5" customHeight="1" x14ac:dyDescent="0.15">
      <c r="A756" s="6">
        <v>159</v>
      </c>
      <c r="B756" s="17" t="s">
        <v>5089</v>
      </c>
      <c r="C756" s="5" t="s">
        <v>4526</v>
      </c>
      <c r="D756" s="5" t="s">
        <v>5081</v>
      </c>
      <c r="E756" s="5" t="s">
        <v>5082</v>
      </c>
      <c r="F756" s="8">
        <v>600</v>
      </c>
      <c r="G756" s="38" t="s">
        <v>5083</v>
      </c>
      <c r="H756" s="15">
        <v>237738</v>
      </c>
      <c r="I756" s="9">
        <v>237738</v>
      </c>
      <c r="J756" s="9">
        <v>237738</v>
      </c>
      <c r="K756" s="5" t="s">
        <v>5090</v>
      </c>
      <c r="L756" s="5" t="s">
        <v>4538</v>
      </c>
      <c r="M756" s="10"/>
      <c r="N756" s="5" t="s">
        <v>6781</v>
      </c>
      <c r="O756" s="5" t="s">
        <v>520</v>
      </c>
      <c r="P756" s="10"/>
    </row>
    <row r="757" spans="1:16" ht="60" x14ac:dyDescent="0.15">
      <c r="A757" s="6">
        <v>160</v>
      </c>
      <c r="B757" s="17" t="s">
        <v>5091</v>
      </c>
      <c r="C757" s="5" t="s">
        <v>4526</v>
      </c>
      <c r="D757" s="5" t="s">
        <v>5084</v>
      </c>
      <c r="E757" s="5" t="s">
        <v>5092</v>
      </c>
      <c r="F757" s="8">
        <v>1509</v>
      </c>
      <c r="G757" s="38" t="s">
        <v>4911</v>
      </c>
      <c r="H757" s="15">
        <v>263456.31</v>
      </c>
      <c r="I757" s="9">
        <v>263456.31</v>
      </c>
      <c r="J757" s="9">
        <v>263456.31</v>
      </c>
      <c r="K757" s="5" t="s">
        <v>5093</v>
      </c>
      <c r="L757" s="5" t="s">
        <v>4538</v>
      </c>
      <c r="M757" s="10"/>
      <c r="N757" s="5" t="s">
        <v>6781</v>
      </c>
      <c r="O757" s="5" t="s">
        <v>520</v>
      </c>
      <c r="P757" s="10"/>
    </row>
    <row r="758" spans="1:16" ht="94.25" customHeight="1" x14ac:dyDescent="0.15">
      <c r="A758" s="6">
        <v>161</v>
      </c>
      <c r="B758" s="17" t="s">
        <v>5094</v>
      </c>
      <c r="C758" s="5" t="s">
        <v>4526</v>
      </c>
      <c r="D758" s="5" t="s">
        <v>5095</v>
      </c>
      <c r="E758" s="5" t="s">
        <v>5085</v>
      </c>
      <c r="F758" s="8">
        <v>1457</v>
      </c>
      <c r="G758" s="38" t="s">
        <v>7499</v>
      </c>
      <c r="H758" s="15">
        <v>865312.3</v>
      </c>
      <c r="I758" s="9">
        <v>865312.3</v>
      </c>
      <c r="J758" s="9">
        <v>865312.3</v>
      </c>
      <c r="K758" s="5" t="s">
        <v>5096</v>
      </c>
      <c r="L758" s="5" t="s">
        <v>4538</v>
      </c>
      <c r="M758" s="10"/>
      <c r="N758" s="5" t="s">
        <v>5088</v>
      </c>
      <c r="O758" s="5" t="s">
        <v>520</v>
      </c>
      <c r="P758" s="10"/>
    </row>
    <row r="759" spans="1:16" ht="70.5" customHeight="1" x14ac:dyDescent="0.15">
      <c r="A759" s="6">
        <v>162</v>
      </c>
      <c r="B759" s="17" t="s">
        <v>5116</v>
      </c>
      <c r="C759" s="5" t="s">
        <v>4526</v>
      </c>
      <c r="D759" s="5" t="s">
        <v>5117</v>
      </c>
      <c r="E759" s="5" t="s">
        <v>5118</v>
      </c>
      <c r="F759" s="8">
        <v>1658</v>
      </c>
      <c r="G759" s="38" t="s">
        <v>5119</v>
      </c>
      <c r="H759" s="15">
        <v>19879.419999999998</v>
      </c>
      <c r="I759" s="9">
        <v>19879.419999999998</v>
      </c>
      <c r="J759" s="9">
        <v>19879.419999999998</v>
      </c>
      <c r="K759" s="5" t="s">
        <v>5120</v>
      </c>
      <c r="L759" s="5" t="s">
        <v>5121</v>
      </c>
      <c r="M759" s="10"/>
      <c r="N759" s="5" t="s">
        <v>5122</v>
      </c>
      <c r="O759" s="5" t="s">
        <v>520</v>
      </c>
      <c r="P759" s="10"/>
    </row>
    <row r="760" spans="1:16" s="61" customFormat="1" ht="72" x14ac:dyDescent="0.15">
      <c r="A760" s="6">
        <v>163</v>
      </c>
      <c r="B760" s="17" t="s">
        <v>5127</v>
      </c>
      <c r="C760" s="5" t="s">
        <v>4526</v>
      </c>
      <c r="D760" s="5" t="s">
        <v>4889</v>
      </c>
      <c r="E760" s="5" t="s">
        <v>5126</v>
      </c>
      <c r="F760" s="8">
        <v>31560</v>
      </c>
      <c r="G760" s="38" t="s">
        <v>4843</v>
      </c>
      <c r="H760" s="15">
        <v>52973.46</v>
      </c>
      <c r="I760" s="9">
        <v>52973.46</v>
      </c>
      <c r="J760" s="9">
        <v>52973.46</v>
      </c>
      <c r="K760" s="5" t="s">
        <v>5131</v>
      </c>
      <c r="L760" s="5" t="s">
        <v>3584</v>
      </c>
      <c r="M760" s="60"/>
      <c r="N760" s="5" t="s">
        <v>5132</v>
      </c>
      <c r="O760" s="5" t="s">
        <v>520</v>
      </c>
      <c r="P760" s="60"/>
    </row>
    <row r="761" spans="1:16" s="61" customFormat="1" ht="60" x14ac:dyDescent="0.15">
      <c r="A761" s="6">
        <v>164</v>
      </c>
      <c r="B761" s="17" t="s">
        <v>5128</v>
      </c>
      <c r="C761" s="5" t="s">
        <v>4526</v>
      </c>
      <c r="D761" s="5" t="s">
        <v>5150</v>
      </c>
      <c r="E761" s="5" t="s">
        <v>5123</v>
      </c>
      <c r="F761" s="8">
        <v>1200</v>
      </c>
      <c r="G761" s="38" t="s">
        <v>4911</v>
      </c>
      <c r="H761" s="5">
        <v>113676</v>
      </c>
      <c r="I761" s="5">
        <v>113676</v>
      </c>
      <c r="J761" s="5">
        <v>113676</v>
      </c>
      <c r="K761" s="5" t="s">
        <v>5133</v>
      </c>
      <c r="L761" s="5" t="s">
        <v>3584</v>
      </c>
      <c r="M761" s="60"/>
      <c r="N761" s="5" t="s">
        <v>5132</v>
      </c>
      <c r="O761" s="5" t="s">
        <v>520</v>
      </c>
      <c r="P761" s="60"/>
    </row>
    <row r="762" spans="1:16" s="61" customFormat="1" ht="60" x14ac:dyDescent="0.15">
      <c r="A762" s="6">
        <v>165</v>
      </c>
      <c r="B762" s="17" t="s">
        <v>5129</v>
      </c>
      <c r="C762" s="5" t="s">
        <v>4526</v>
      </c>
      <c r="D762" s="5" t="s">
        <v>5150</v>
      </c>
      <c r="E762" s="5" t="s">
        <v>5124</v>
      </c>
      <c r="F762" s="8">
        <v>700</v>
      </c>
      <c r="G762" s="38" t="s">
        <v>4911</v>
      </c>
      <c r="H762" s="15">
        <v>66311</v>
      </c>
      <c r="I762" s="9">
        <v>66311</v>
      </c>
      <c r="J762" s="9">
        <v>66311</v>
      </c>
      <c r="K762" s="5" t="s">
        <v>5134</v>
      </c>
      <c r="L762" s="5" t="s">
        <v>3584</v>
      </c>
      <c r="M762" s="60" t="s">
        <v>2224</v>
      </c>
      <c r="N762" s="5" t="s">
        <v>5132</v>
      </c>
      <c r="O762" s="5" t="s">
        <v>520</v>
      </c>
      <c r="P762" s="60"/>
    </row>
    <row r="763" spans="1:16" s="61" customFormat="1" ht="60" x14ac:dyDescent="0.15">
      <c r="A763" s="6">
        <v>166</v>
      </c>
      <c r="B763" s="17" t="s">
        <v>5130</v>
      </c>
      <c r="C763" s="5" t="s">
        <v>4526</v>
      </c>
      <c r="D763" s="5" t="s">
        <v>5149</v>
      </c>
      <c r="E763" s="5" t="s">
        <v>5125</v>
      </c>
      <c r="F763" s="8">
        <v>426</v>
      </c>
      <c r="G763" s="38" t="s">
        <v>4911</v>
      </c>
      <c r="H763" s="15">
        <v>117473.76</v>
      </c>
      <c r="I763" s="9">
        <v>117473.76</v>
      </c>
      <c r="J763" s="9">
        <v>117473.76</v>
      </c>
      <c r="K763" s="5" t="s">
        <v>5135</v>
      </c>
      <c r="L763" s="5" t="s">
        <v>3584</v>
      </c>
      <c r="M763" s="60"/>
      <c r="N763" s="5" t="s">
        <v>5132</v>
      </c>
      <c r="O763" s="5" t="s">
        <v>520</v>
      </c>
      <c r="P763" s="60"/>
    </row>
    <row r="764" spans="1:16" s="61" customFormat="1" ht="60" x14ac:dyDescent="0.15">
      <c r="A764" s="6">
        <v>167</v>
      </c>
      <c r="B764" s="6" t="s">
        <v>5140</v>
      </c>
      <c r="C764" s="5" t="s">
        <v>4534</v>
      </c>
      <c r="D764" s="5" t="s">
        <v>5148</v>
      </c>
      <c r="E764" s="6" t="s">
        <v>5136</v>
      </c>
      <c r="F764" s="5">
        <v>1790</v>
      </c>
      <c r="G764" s="5" t="s">
        <v>4852</v>
      </c>
      <c r="H764" s="5">
        <v>364855.7</v>
      </c>
      <c r="I764" s="5">
        <v>364855.7</v>
      </c>
      <c r="J764" s="5">
        <v>364855.7</v>
      </c>
      <c r="K764" s="5" t="s">
        <v>5143</v>
      </c>
      <c r="L764" s="5" t="s">
        <v>3584</v>
      </c>
      <c r="M764" s="60"/>
      <c r="N764" s="5" t="s">
        <v>5146</v>
      </c>
      <c r="O764" s="5" t="s">
        <v>520</v>
      </c>
      <c r="P764" s="64" t="s">
        <v>5147</v>
      </c>
    </row>
    <row r="765" spans="1:16" s="61" customFormat="1" ht="74.25" customHeight="1" x14ac:dyDescent="0.15">
      <c r="A765" s="6">
        <v>168</v>
      </c>
      <c r="B765" s="6" t="s">
        <v>5141</v>
      </c>
      <c r="C765" s="5" t="s">
        <v>4534</v>
      </c>
      <c r="D765" s="5" t="s">
        <v>5137</v>
      </c>
      <c r="E765" s="6" t="s">
        <v>5138</v>
      </c>
      <c r="F765" s="5">
        <v>1646</v>
      </c>
      <c r="G765" s="5" t="s">
        <v>5295</v>
      </c>
      <c r="H765" s="5">
        <v>3933.94</v>
      </c>
      <c r="I765" s="5">
        <v>3933.94</v>
      </c>
      <c r="J765" s="5">
        <v>3933.94</v>
      </c>
      <c r="K765" s="5" t="s">
        <v>5144</v>
      </c>
      <c r="L765" s="5" t="s">
        <v>3584</v>
      </c>
      <c r="M765" s="60"/>
      <c r="N765" s="5" t="s">
        <v>5146</v>
      </c>
      <c r="O765" s="5" t="s">
        <v>520</v>
      </c>
      <c r="P765" s="60"/>
    </row>
    <row r="766" spans="1:16" s="61" customFormat="1" ht="75.75" customHeight="1" x14ac:dyDescent="0.15">
      <c r="A766" s="6">
        <v>169</v>
      </c>
      <c r="B766" s="6" t="s">
        <v>5142</v>
      </c>
      <c r="C766" s="5" t="s">
        <v>4534</v>
      </c>
      <c r="D766" s="5" t="s">
        <v>5137</v>
      </c>
      <c r="E766" s="6" t="s">
        <v>5139</v>
      </c>
      <c r="F766" s="5">
        <v>2671</v>
      </c>
      <c r="G766" s="5" t="s">
        <v>5295</v>
      </c>
      <c r="H766" s="5">
        <v>6383.69</v>
      </c>
      <c r="I766" s="5">
        <v>6383.69</v>
      </c>
      <c r="J766" s="5">
        <v>6383.69</v>
      </c>
      <c r="K766" s="5" t="s">
        <v>5145</v>
      </c>
      <c r="L766" s="5" t="s">
        <v>3584</v>
      </c>
      <c r="M766" s="60"/>
      <c r="N766" s="5" t="s">
        <v>5146</v>
      </c>
      <c r="O766" s="5" t="s">
        <v>520</v>
      </c>
      <c r="P766" s="60"/>
    </row>
    <row r="767" spans="1:16" ht="72" customHeight="1" x14ac:dyDescent="0.15">
      <c r="A767" s="6">
        <v>170</v>
      </c>
      <c r="B767" s="6" t="s">
        <v>5189</v>
      </c>
      <c r="C767" s="5" t="s">
        <v>6722</v>
      </c>
      <c r="D767" s="5" t="s">
        <v>5195</v>
      </c>
      <c r="E767" s="6" t="s">
        <v>5190</v>
      </c>
      <c r="F767" s="6">
        <v>7160</v>
      </c>
      <c r="G767" s="5" t="s">
        <v>5296</v>
      </c>
      <c r="H767" s="15">
        <v>17885.68</v>
      </c>
      <c r="I767" s="15">
        <v>17885.68</v>
      </c>
      <c r="J767" s="15">
        <v>17885.68</v>
      </c>
      <c r="K767" s="5" t="s">
        <v>5192</v>
      </c>
      <c r="L767" s="5" t="s">
        <v>3584</v>
      </c>
      <c r="M767" s="14"/>
      <c r="N767" s="5" t="s">
        <v>5193</v>
      </c>
      <c r="O767" s="5" t="s">
        <v>520</v>
      </c>
      <c r="P767" s="5"/>
    </row>
    <row r="768" spans="1:16" ht="78.75" customHeight="1" x14ac:dyDescent="0.15">
      <c r="A768" s="6">
        <v>171</v>
      </c>
      <c r="B768" s="6" t="s">
        <v>5194</v>
      </c>
      <c r="C768" s="5" t="s">
        <v>6715</v>
      </c>
      <c r="D768" s="5" t="s">
        <v>5196</v>
      </c>
      <c r="E768" s="6" t="s">
        <v>5197</v>
      </c>
      <c r="F768" s="6">
        <v>7160</v>
      </c>
      <c r="G768" s="5" t="s">
        <v>5296</v>
      </c>
      <c r="H768" s="15">
        <v>17885.68</v>
      </c>
      <c r="I768" s="15">
        <v>17885.68</v>
      </c>
      <c r="J768" s="15">
        <v>17885.68</v>
      </c>
      <c r="K768" s="5" t="s">
        <v>5198</v>
      </c>
      <c r="L768" s="5" t="s">
        <v>3584</v>
      </c>
      <c r="M768" s="14"/>
      <c r="N768" s="5" t="s">
        <v>5193</v>
      </c>
      <c r="O768" s="5" t="s">
        <v>520</v>
      </c>
      <c r="P768" s="5"/>
    </row>
    <row r="769" spans="1:16" s="30" customFormat="1" ht="74.25" customHeight="1" x14ac:dyDescent="0.15">
      <c r="A769" s="6">
        <v>172</v>
      </c>
      <c r="B769" s="6" t="s">
        <v>5199</v>
      </c>
      <c r="C769" s="5" t="s">
        <v>6723</v>
      </c>
      <c r="D769" s="5" t="s">
        <v>5196</v>
      </c>
      <c r="E769" s="6" t="s">
        <v>5200</v>
      </c>
      <c r="F769" s="6">
        <v>42960</v>
      </c>
      <c r="G769" s="5" t="s">
        <v>5191</v>
      </c>
      <c r="H769" s="15">
        <v>107314.08</v>
      </c>
      <c r="I769" s="15">
        <v>107314.08</v>
      </c>
      <c r="J769" s="15">
        <v>107314.08</v>
      </c>
      <c r="K769" s="5" t="s">
        <v>5201</v>
      </c>
      <c r="L769" s="5" t="s">
        <v>3584</v>
      </c>
      <c r="M769" s="14"/>
      <c r="N769" s="5" t="s">
        <v>5193</v>
      </c>
      <c r="O769" s="5" t="s">
        <v>520</v>
      </c>
      <c r="P769" s="5"/>
    </row>
    <row r="770" spans="1:16" s="100" customFormat="1" ht="78" customHeight="1" x14ac:dyDescent="0.15">
      <c r="A770" s="6">
        <v>173</v>
      </c>
      <c r="B770" s="6" t="s">
        <v>5202</v>
      </c>
      <c r="C770" s="5" t="s">
        <v>6723</v>
      </c>
      <c r="D770" s="5" t="s">
        <v>5203</v>
      </c>
      <c r="E770" s="6" t="s">
        <v>5204</v>
      </c>
      <c r="F770" s="6">
        <v>49030</v>
      </c>
      <c r="G770" s="5" t="s">
        <v>5205</v>
      </c>
      <c r="H770" s="15">
        <v>70539.460000000006</v>
      </c>
      <c r="I770" s="15">
        <v>70539.460000000006</v>
      </c>
      <c r="J770" s="15">
        <v>70539.460000000006</v>
      </c>
      <c r="K770" s="5" t="s">
        <v>5206</v>
      </c>
      <c r="L770" s="5" t="s">
        <v>3584</v>
      </c>
      <c r="M770" s="14"/>
      <c r="N770" s="5" t="s">
        <v>5193</v>
      </c>
      <c r="O770" s="5" t="s">
        <v>520</v>
      </c>
      <c r="P770" s="5"/>
    </row>
    <row r="771" spans="1:16" ht="60" x14ac:dyDescent="0.15">
      <c r="A771" s="86">
        <v>174</v>
      </c>
      <c r="B771" s="86" t="s">
        <v>5246</v>
      </c>
      <c r="C771" s="80" t="s">
        <v>730</v>
      </c>
      <c r="D771" s="80" t="s">
        <v>3730</v>
      </c>
      <c r="E771" s="86" t="s">
        <v>5247</v>
      </c>
      <c r="F771" s="86">
        <v>727</v>
      </c>
      <c r="G771" s="80" t="s">
        <v>5248</v>
      </c>
      <c r="H771" s="81">
        <v>1063550.1100000001</v>
      </c>
      <c r="I771" s="98">
        <v>1063550.1100000001</v>
      </c>
      <c r="J771" s="98">
        <v>1063550.1100000001</v>
      </c>
      <c r="K771" s="80" t="s">
        <v>5249</v>
      </c>
      <c r="L771" s="80" t="s">
        <v>3397</v>
      </c>
      <c r="M771" s="99"/>
      <c r="N771" s="80" t="s">
        <v>5250</v>
      </c>
      <c r="O771" s="80" t="s">
        <v>520</v>
      </c>
      <c r="P771" s="80"/>
    </row>
    <row r="772" spans="1:16" ht="60" x14ac:dyDescent="0.15">
      <c r="A772" s="6">
        <v>175</v>
      </c>
      <c r="B772" s="6" t="s">
        <v>5251</v>
      </c>
      <c r="C772" s="5" t="s">
        <v>730</v>
      </c>
      <c r="D772" s="5" t="s">
        <v>3730</v>
      </c>
      <c r="E772" s="6" t="s">
        <v>5240</v>
      </c>
      <c r="F772" s="6">
        <v>243</v>
      </c>
      <c r="G772" s="5" t="s">
        <v>5241</v>
      </c>
      <c r="H772" s="15">
        <v>389736.3</v>
      </c>
      <c r="I772" s="9">
        <v>389736.3</v>
      </c>
      <c r="J772" s="9">
        <v>389736.3</v>
      </c>
      <c r="K772" s="5" t="s">
        <v>5252</v>
      </c>
      <c r="L772" s="5" t="s">
        <v>3397</v>
      </c>
      <c r="M772" s="10"/>
      <c r="N772" s="5" t="s">
        <v>5250</v>
      </c>
      <c r="O772" s="5" t="s">
        <v>520</v>
      </c>
      <c r="P772" s="5"/>
    </row>
    <row r="773" spans="1:16" ht="60" x14ac:dyDescent="0.15">
      <c r="A773" s="6">
        <v>176</v>
      </c>
      <c r="B773" s="6" t="s">
        <v>5689</v>
      </c>
      <c r="C773" s="5" t="s">
        <v>730</v>
      </c>
      <c r="D773" s="5" t="s">
        <v>5713</v>
      </c>
      <c r="E773" s="6" t="s">
        <v>5711</v>
      </c>
      <c r="F773" s="6">
        <v>48000</v>
      </c>
      <c r="G773" s="5" t="s">
        <v>5712</v>
      </c>
      <c r="H773" s="15">
        <v>98976</v>
      </c>
      <c r="I773" s="9">
        <v>98976</v>
      </c>
      <c r="J773" s="9">
        <v>98976</v>
      </c>
      <c r="K773" s="5" t="s">
        <v>5714</v>
      </c>
      <c r="L773" s="5" t="s">
        <v>3584</v>
      </c>
      <c r="M773" s="10"/>
      <c r="N773" s="5" t="s">
        <v>5715</v>
      </c>
      <c r="O773" s="5" t="s">
        <v>520</v>
      </c>
      <c r="P773" s="5"/>
    </row>
    <row r="774" spans="1:16" ht="60" x14ac:dyDescent="0.15">
      <c r="A774" s="6">
        <v>177</v>
      </c>
      <c r="B774" s="6" t="s">
        <v>5710</v>
      </c>
      <c r="C774" s="5" t="s">
        <v>730</v>
      </c>
      <c r="D774" s="5" t="s">
        <v>5718</v>
      </c>
      <c r="E774" s="6" t="s">
        <v>5717</v>
      </c>
      <c r="F774" s="6">
        <v>1500</v>
      </c>
      <c r="G774" s="5" t="s">
        <v>5719</v>
      </c>
      <c r="H774" s="15">
        <v>444210</v>
      </c>
      <c r="I774" s="9">
        <v>444210</v>
      </c>
      <c r="J774" s="9">
        <v>444210</v>
      </c>
      <c r="K774" s="5" t="s">
        <v>5720</v>
      </c>
      <c r="L774" s="5" t="s">
        <v>3584</v>
      </c>
      <c r="M774" s="10"/>
      <c r="N774" s="5" t="s">
        <v>5715</v>
      </c>
      <c r="O774" s="5" t="s">
        <v>520</v>
      </c>
      <c r="P774" s="5"/>
    </row>
    <row r="775" spans="1:16" ht="60" x14ac:dyDescent="0.15">
      <c r="A775" s="6">
        <v>178</v>
      </c>
      <c r="B775" s="6" t="s">
        <v>5716</v>
      </c>
      <c r="C775" s="5" t="s">
        <v>730</v>
      </c>
      <c r="D775" s="5" t="s">
        <v>5718</v>
      </c>
      <c r="E775" s="6" t="s">
        <v>5722</v>
      </c>
      <c r="F775" s="6">
        <v>1000</v>
      </c>
      <c r="G775" s="5" t="s">
        <v>5719</v>
      </c>
      <c r="H775" s="15">
        <v>199210</v>
      </c>
      <c r="I775" s="9">
        <v>199210</v>
      </c>
      <c r="J775" s="9">
        <v>199210</v>
      </c>
      <c r="K775" s="5" t="s">
        <v>5723</v>
      </c>
      <c r="L775" s="5" t="s">
        <v>3584</v>
      </c>
      <c r="M775" s="10"/>
      <c r="N775" s="5" t="s">
        <v>5715</v>
      </c>
      <c r="O775" s="5" t="s">
        <v>520</v>
      </c>
      <c r="P775" s="5"/>
    </row>
    <row r="776" spans="1:16" ht="60" x14ac:dyDescent="0.15">
      <c r="A776" s="6">
        <v>179</v>
      </c>
      <c r="B776" s="6" t="s">
        <v>5721</v>
      </c>
      <c r="C776" s="5" t="s">
        <v>730</v>
      </c>
      <c r="D776" s="5" t="s">
        <v>5725</v>
      </c>
      <c r="E776" s="6" t="s">
        <v>5726</v>
      </c>
      <c r="F776" s="6">
        <v>800</v>
      </c>
      <c r="G776" s="5" t="s">
        <v>5719</v>
      </c>
      <c r="H776" s="15">
        <v>272840</v>
      </c>
      <c r="I776" s="9">
        <v>272840</v>
      </c>
      <c r="J776" s="9">
        <v>272840</v>
      </c>
      <c r="K776" s="5" t="s">
        <v>5727</v>
      </c>
      <c r="L776" s="5" t="s">
        <v>3584</v>
      </c>
      <c r="M776" s="10"/>
      <c r="N776" s="5" t="s">
        <v>5715</v>
      </c>
      <c r="O776" s="5" t="s">
        <v>520</v>
      </c>
      <c r="P776" s="5"/>
    </row>
    <row r="777" spans="1:16" ht="60" x14ac:dyDescent="0.15">
      <c r="A777" s="6">
        <v>180</v>
      </c>
      <c r="B777" s="6" t="s">
        <v>5724</v>
      </c>
      <c r="C777" s="5" t="s">
        <v>730</v>
      </c>
      <c r="D777" s="5" t="s">
        <v>5725</v>
      </c>
      <c r="E777" s="6" t="s">
        <v>5729</v>
      </c>
      <c r="F777" s="6">
        <v>1250</v>
      </c>
      <c r="G777" s="5" t="s">
        <v>5719</v>
      </c>
      <c r="H777" s="15">
        <v>426312.5</v>
      </c>
      <c r="I777" s="9">
        <v>426312.5</v>
      </c>
      <c r="J777" s="9">
        <v>426312.5</v>
      </c>
      <c r="K777" s="5" t="s">
        <v>5730</v>
      </c>
      <c r="L777" s="5" t="s">
        <v>3584</v>
      </c>
      <c r="M777" s="10"/>
      <c r="N777" s="5" t="s">
        <v>5715</v>
      </c>
      <c r="O777" s="5" t="s">
        <v>520</v>
      </c>
      <c r="P777" s="5"/>
    </row>
    <row r="778" spans="1:16" ht="60" x14ac:dyDescent="0.15">
      <c r="A778" s="6">
        <v>181</v>
      </c>
      <c r="B778" s="6" t="s">
        <v>5728</v>
      </c>
      <c r="C778" s="5" t="s">
        <v>730</v>
      </c>
      <c r="D778" s="5" t="s">
        <v>5731</v>
      </c>
      <c r="E778" s="6" t="s">
        <v>5732</v>
      </c>
      <c r="F778" s="6">
        <v>1830</v>
      </c>
      <c r="G778" s="5" t="s">
        <v>5719</v>
      </c>
      <c r="H778" s="15">
        <v>586222.19999999995</v>
      </c>
      <c r="I778" s="9">
        <v>586222.19999999995</v>
      </c>
      <c r="J778" s="9">
        <v>586222.19999999995</v>
      </c>
      <c r="K778" s="5" t="s">
        <v>5733</v>
      </c>
      <c r="L778" s="5" t="s">
        <v>3584</v>
      </c>
      <c r="M778" s="10"/>
      <c r="N778" s="5" t="s">
        <v>5715</v>
      </c>
      <c r="O778" s="5" t="s">
        <v>520</v>
      </c>
      <c r="P778" s="5"/>
    </row>
    <row r="779" spans="1:16" ht="48" x14ac:dyDescent="0.15">
      <c r="A779" s="6">
        <v>182</v>
      </c>
      <c r="B779" s="6" t="s">
        <v>5734</v>
      </c>
      <c r="C779" s="5" t="s">
        <v>730</v>
      </c>
      <c r="D779" s="5" t="s">
        <v>5735</v>
      </c>
      <c r="E779" s="6" t="s">
        <v>5736</v>
      </c>
      <c r="F779" s="6">
        <v>1500</v>
      </c>
      <c r="G779" s="5" t="s">
        <v>5737</v>
      </c>
      <c r="H779" s="15">
        <v>537869.47</v>
      </c>
      <c r="I779" s="9">
        <v>537869.47</v>
      </c>
      <c r="J779" s="9">
        <v>537869.47</v>
      </c>
      <c r="K779" s="5" t="s">
        <v>5738</v>
      </c>
      <c r="L779" s="5" t="s">
        <v>3584</v>
      </c>
      <c r="M779" s="10"/>
      <c r="N779" s="5" t="s">
        <v>5715</v>
      </c>
      <c r="O779" s="5" t="s">
        <v>520</v>
      </c>
      <c r="P779" s="5"/>
    </row>
    <row r="780" spans="1:16" ht="60" x14ac:dyDescent="0.15">
      <c r="A780" s="6">
        <v>183</v>
      </c>
      <c r="B780" s="6" t="s">
        <v>5739</v>
      </c>
      <c r="C780" s="5" t="s">
        <v>730</v>
      </c>
      <c r="D780" s="5" t="s">
        <v>5741</v>
      </c>
      <c r="E780" s="6" t="s">
        <v>5742</v>
      </c>
      <c r="F780" s="6">
        <v>1200</v>
      </c>
      <c r="G780" s="5" t="s">
        <v>5743</v>
      </c>
      <c r="H780" s="15">
        <v>430295.58</v>
      </c>
      <c r="I780" s="9">
        <v>430295.58</v>
      </c>
      <c r="J780" s="9">
        <v>430295.58</v>
      </c>
      <c r="K780" s="5" t="s">
        <v>5744</v>
      </c>
      <c r="L780" s="5" t="s">
        <v>3584</v>
      </c>
      <c r="M780" s="10"/>
      <c r="N780" s="5" t="s">
        <v>5715</v>
      </c>
      <c r="O780" s="5" t="s">
        <v>520</v>
      </c>
      <c r="P780" s="5"/>
    </row>
    <row r="781" spans="1:16" ht="72" x14ac:dyDescent="0.15">
      <c r="A781" s="6">
        <v>184</v>
      </c>
      <c r="B781" s="6" t="s">
        <v>5740</v>
      </c>
      <c r="C781" s="5" t="s">
        <v>730</v>
      </c>
      <c r="D781" s="5" t="s">
        <v>5751</v>
      </c>
      <c r="E781" s="6" t="s">
        <v>5752</v>
      </c>
      <c r="F781" s="6">
        <v>1186</v>
      </c>
      <c r="G781" s="5" t="s">
        <v>7576</v>
      </c>
      <c r="H781" s="15">
        <v>425275.46</v>
      </c>
      <c r="I781" s="9">
        <v>425275.46</v>
      </c>
      <c r="J781" s="9">
        <v>425275.46</v>
      </c>
      <c r="K781" s="5" t="s">
        <v>5754</v>
      </c>
      <c r="L781" s="5" t="s">
        <v>3584</v>
      </c>
      <c r="M781" s="10"/>
      <c r="N781" s="5" t="s">
        <v>5755</v>
      </c>
      <c r="O781" s="5" t="s">
        <v>520</v>
      </c>
      <c r="P781" s="5"/>
    </row>
    <row r="782" spans="1:16" ht="60" x14ac:dyDescent="0.15">
      <c r="A782" s="6">
        <v>185</v>
      </c>
      <c r="B782" s="6" t="s">
        <v>5750</v>
      </c>
      <c r="C782" s="5" t="s">
        <v>730</v>
      </c>
      <c r="D782" s="5" t="s">
        <v>5751</v>
      </c>
      <c r="E782" s="6" t="s">
        <v>5757</v>
      </c>
      <c r="F782" s="6">
        <v>2536</v>
      </c>
      <c r="G782" s="5" t="s">
        <v>5753</v>
      </c>
      <c r="H782" s="15">
        <v>6061.04</v>
      </c>
      <c r="I782" s="9">
        <v>6061.04</v>
      </c>
      <c r="J782" s="9">
        <v>6061.04</v>
      </c>
      <c r="K782" s="5" t="s">
        <v>5758</v>
      </c>
      <c r="L782" s="5" t="s">
        <v>3584</v>
      </c>
      <c r="M782" s="10"/>
      <c r="N782" s="5" t="s">
        <v>5755</v>
      </c>
      <c r="O782" s="5" t="s">
        <v>520</v>
      </c>
      <c r="P782" s="5"/>
    </row>
    <row r="783" spans="1:16" ht="60" x14ac:dyDescent="0.15">
      <c r="A783" s="6">
        <v>186</v>
      </c>
      <c r="B783" s="6" t="s">
        <v>5756</v>
      </c>
      <c r="C783" s="5" t="s">
        <v>730</v>
      </c>
      <c r="D783" s="5" t="s">
        <v>5760</v>
      </c>
      <c r="E783" s="6" t="s">
        <v>5761</v>
      </c>
      <c r="F783" s="6">
        <v>1000</v>
      </c>
      <c r="G783" s="5" t="s">
        <v>5762</v>
      </c>
      <c r="H783" s="15">
        <v>358579.65</v>
      </c>
      <c r="I783" s="9">
        <v>358579.65</v>
      </c>
      <c r="J783" s="9">
        <v>358579.65</v>
      </c>
      <c r="K783" s="5" t="s">
        <v>5763</v>
      </c>
      <c r="L783" s="5" t="s">
        <v>3584</v>
      </c>
      <c r="M783" s="10"/>
      <c r="N783" s="5" t="s">
        <v>5755</v>
      </c>
      <c r="O783" s="5" t="s">
        <v>520</v>
      </c>
      <c r="P783" s="5"/>
    </row>
    <row r="784" spans="1:16" ht="96" x14ac:dyDescent="0.15">
      <c r="A784" s="6">
        <v>187</v>
      </c>
      <c r="B784" s="6" t="s">
        <v>5759</v>
      </c>
      <c r="C784" s="5" t="s">
        <v>730</v>
      </c>
      <c r="D784" s="5" t="s">
        <v>5765</v>
      </c>
      <c r="E784" s="6" t="s">
        <v>5766</v>
      </c>
      <c r="F784" s="6">
        <v>795</v>
      </c>
      <c r="G784" s="5" t="s">
        <v>5767</v>
      </c>
      <c r="H784" s="15">
        <v>956957.4</v>
      </c>
      <c r="I784" s="9">
        <v>956957.4</v>
      </c>
      <c r="J784" s="9">
        <v>956957.4</v>
      </c>
      <c r="K784" s="5" t="s">
        <v>5768</v>
      </c>
      <c r="L784" s="5" t="s">
        <v>3397</v>
      </c>
      <c r="M784" s="10"/>
      <c r="N784" s="5" t="s">
        <v>5773</v>
      </c>
      <c r="O784" s="5" t="s">
        <v>520</v>
      </c>
      <c r="P784" s="5"/>
    </row>
    <row r="785" spans="1:16" ht="60" x14ac:dyDescent="0.15">
      <c r="A785" s="6">
        <v>188</v>
      </c>
      <c r="B785" s="6" t="s">
        <v>5764</v>
      </c>
      <c r="C785" s="5" t="s">
        <v>730</v>
      </c>
      <c r="D785" s="5" t="s">
        <v>5816</v>
      </c>
      <c r="E785" s="6" t="s">
        <v>5770</v>
      </c>
      <c r="F785" s="6">
        <v>170</v>
      </c>
      <c r="G785" s="5" t="s">
        <v>5771</v>
      </c>
      <c r="H785" s="15">
        <v>161226.29999999999</v>
      </c>
      <c r="I785" s="9">
        <v>161226.29999999999</v>
      </c>
      <c r="J785" s="9">
        <v>161226.29999999999</v>
      </c>
      <c r="K785" s="5" t="s">
        <v>5772</v>
      </c>
      <c r="L785" s="5" t="s">
        <v>3397</v>
      </c>
      <c r="M785" s="10"/>
      <c r="N785" s="5" t="s">
        <v>6731</v>
      </c>
      <c r="O785" s="5" t="s">
        <v>520</v>
      </c>
      <c r="P785" s="5"/>
    </row>
    <row r="786" spans="1:16" ht="60" x14ac:dyDescent="0.15">
      <c r="A786" s="6">
        <v>189</v>
      </c>
      <c r="B786" s="6" t="s">
        <v>5769</v>
      </c>
      <c r="C786" s="5" t="s">
        <v>730</v>
      </c>
      <c r="D786" s="5" t="s">
        <v>5776</v>
      </c>
      <c r="E786" s="6" t="s">
        <v>5777</v>
      </c>
      <c r="F786" s="6">
        <v>10590</v>
      </c>
      <c r="G786" s="5" t="s">
        <v>5778</v>
      </c>
      <c r="H786" s="15">
        <v>4647739.2</v>
      </c>
      <c r="I786" s="9">
        <v>4647739.2</v>
      </c>
      <c r="J786" s="9">
        <v>4647739.2</v>
      </c>
      <c r="K786" s="5" t="s">
        <v>5779</v>
      </c>
      <c r="L786" s="5" t="s">
        <v>3397</v>
      </c>
      <c r="M786" s="10"/>
      <c r="N786" s="5" t="s">
        <v>6730</v>
      </c>
      <c r="O786" s="5" t="s">
        <v>1654</v>
      </c>
      <c r="P786" s="5"/>
    </row>
    <row r="787" spans="1:16" ht="48" x14ac:dyDescent="0.15">
      <c r="A787" s="6">
        <v>190</v>
      </c>
      <c r="B787" s="6" t="s">
        <v>5775</v>
      </c>
      <c r="C787" s="5" t="s">
        <v>730</v>
      </c>
      <c r="D787" s="5" t="s">
        <v>5783</v>
      </c>
      <c r="E787" s="6" t="s">
        <v>5690</v>
      </c>
      <c r="F787" s="6">
        <v>8707</v>
      </c>
      <c r="G787" s="5" t="s">
        <v>5782</v>
      </c>
      <c r="H787" s="15">
        <v>2903262.08</v>
      </c>
      <c r="I787" s="9">
        <v>2903262.08</v>
      </c>
      <c r="J787" s="9">
        <v>2903262.08</v>
      </c>
      <c r="K787" s="5" t="s">
        <v>5691</v>
      </c>
      <c r="L787" s="5" t="s">
        <v>3397</v>
      </c>
      <c r="M787" s="10"/>
      <c r="N787" s="5" t="s">
        <v>6732</v>
      </c>
      <c r="O787" s="5" t="s">
        <v>520</v>
      </c>
      <c r="P787" s="5"/>
    </row>
    <row r="788" spans="1:16" ht="84" x14ac:dyDescent="0.15">
      <c r="A788" s="6">
        <v>191</v>
      </c>
      <c r="B788" s="6" t="s">
        <v>5781</v>
      </c>
      <c r="C788" s="5" t="s">
        <v>730</v>
      </c>
      <c r="D788" s="5" t="s">
        <v>5784</v>
      </c>
      <c r="E788" s="6" t="s">
        <v>5785</v>
      </c>
      <c r="F788" s="6">
        <v>1906</v>
      </c>
      <c r="G788" s="5" t="s">
        <v>5297</v>
      </c>
      <c r="H788" s="15">
        <v>764763.44</v>
      </c>
      <c r="I788" s="9">
        <v>764763.44</v>
      </c>
      <c r="J788" s="9">
        <v>764763.44</v>
      </c>
      <c r="K788" s="5" t="s">
        <v>5786</v>
      </c>
      <c r="L788" s="5" t="s">
        <v>3584</v>
      </c>
      <c r="M788" s="10"/>
      <c r="N788" s="5" t="s">
        <v>6733</v>
      </c>
      <c r="O788" s="5" t="s">
        <v>520</v>
      </c>
      <c r="P788" s="5"/>
    </row>
    <row r="789" spans="1:16" ht="60" x14ac:dyDescent="0.15">
      <c r="A789" s="6">
        <v>192</v>
      </c>
      <c r="B789" s="6" t="s">
        <v>5787</v>
      </c>
      <c r="C789" s="5" t="s">
        <v>730</v>
      </c>
      <c r="D789" s="5" t="s">
        <v>5788</v>
      </c>
      <c r="E789" s="6" t="s">
        <v>5789</v>
      </c>
      <c r="F789" s="6">
        <v>1200</v>
      </c>
      <c r="G789" s="5" t="s">
        <v>5790</v>
      </c>
      <c r="H789" s="15">
        <v>430295.58</v>
      </c>
      <c r="I789" s="9">
        <v>430295.58</v>
      </c>
      <c r="J789" s="9">
        <v>430295.58</v>
      </c>
      <c r="K789" s="5" t="s">
        <v>5791</v>
      </c>
      <c r="L789" s="5" t="s">
        <v>3584</v>
      </c>
      <c r="M789" s="10"/>
      <c r="N789" s="5" t="s">
        <v>5780</v>
      </c>
      <c r="O789" s="5" t="s">
        <v>520</v>
      </c>
      <c r="P789" s="5"/>
    </row>
    <row r="790" spans="1:16" ht="72" x14ac:dyDescent="0.15">
      <c r="A790" s="6">
        <v>193</v>
      </c>
      <c r="B790" s="6" t="s">
        <v>5792</v>
      </c>
      <c r="C790" s="5" t="s">
        <v>730</v>
      </c>
      <c r="D790" s="5" t="s">
        <v>5795</v>
      </c>
      <c r="E790" s="6" t="s">
        <v>5796</v>
      </c>
      <c r="F790" s="6">
        <v>6440</v>
      </c>
      <c r="G790" s="5" t="s">
        <v>5794</v>
      </c>
      <c r="H790" s="15">
        <v>8248.35</v>
      </c>
      <c r="I790" s="9">
        <v>8248.35</v>
      </c>
      <c r="J790" s="9">
        <v>8248.35</v>
      </c>
      <c r="K790" s="5" t="s">
        <v>5797</v>
      </c>
      <c r="L790" s="5" t="s">
        <v>3584</v>
      </c>
      <c r="M790" s="10"/>
      <c r="N790" s="5" t="s">
        <v>5780</v>
      </c>
      <c r="O790" s="5" t="s">
        <v>520</v>
      </c>
      <c r="P790" s="5"/>
    </row>
    <row r="791" spans="1:16" ht="72" x14ac:dyDescent="0.15">
      <c r="A791" s="6">
        <v>194</v>
      </c>
      <c r="B791" s="6" t="s">
        <v>5798</v>
      </c>
      <c r="C791" s="5" t="s">
        <v>730</v>
      </c>
      <c r="D791" s="5" t="s">
        <v>5795</v>
      </c>
      <c r="E791" s="6" t="s">
        <v>5793</v>
      </c>
      <c r="F791" s="6">
        <v>8189</v>
      </c>
      <c r="G791" s="5" t="s">
        <v>5794</v>
      </c>
      <c r="H791" s="15">
        <v>10488.47</v>
      </c>
      <c r="I791" s="9">
        <v>10488.47</v>
      </c>
      <c r="J791" s="9">
        <v>10488.47</v>
      </c>
      <c r="K791" s="5" t="s">
        <v>5799</v>
      </c>
      <c r="L791" s="5" t="s">
        <v>3584</v>
      </c>
      <c r="M791" s="10"/>
      <c r="N791" s="5" t="s">
        <v>5780</v>
      </c>
      <c r="O791" s="5" t="s">
        <v>520</v>
      </c>
      <c r="P791" s="5"/>
    </row>
    <row r="792" spans="1:16" ht="73.5" customHeight="1" x14ac:dyDescent="0.15">
      <c r="A792" s="6">
        <v>195</v>
      </c>
      <c r="B792" s="17" t="s">
        <v>5825</v>
      </c>
      <c r="C792" s="5" t="s">
        <v>730</v>
      </c>
      <c r="D792" s="5" t="s">
        <v>5821</v>
      </c>
      <c r="E792" s="6" t="s">
        <v>5826</v>
      </c>
      <c r="F792" s="6">
        <v>301</v>
      </c>
      <c r="G792" s="5" t="s">
        <v>5827</v>
      </c>
      <c r="H792" s="4">
        <v>44743.65</v>
      </c>
      <c r="I792" s="4">
        <v>44743.65</v>
      </c>
      <c r="J792" s="4">
        <v>44743.65</v>
      </c>
      <c r="K792" s="5" t="s">
        <v>6457</v>
      </c>
      <c r="L792" s="5" t="s">
        <v>5824</v>
      </c>
      <c r="M792" s="6"/>
      <c r="N792" s="5" t="s">
        <v>6472</v>
      </c>
      <c r="O792" s="5" t="s">
        <v>5531</v>
      </c>
      <c r="P792" s="5"/>
    </row>
    <row r="793" spans="1:16" ht="73.5" customHeight="1" x14ac:dyDescent="0.15">
      <c r="A793" s="6">
        <v>196</v>
      </c>
      <c r="B793" s="17" t="s">
        <v>5828</v>
      </c>
      <c r="C793" s="5" t="s">
        <v>730</v>
      </c>
      <c r="D793" s="5" t="s">
        <v>5821</v>
      </c>
      <c r="E793" s="6" t="s">
        <v>5829</v>
      </c>
      <c r="F793" s="6">
        <v>285</v>
      </c>
      <c r="G793" s="5" t="s">
        <v>5830</v>
      </c>
      <c r="H793" s="4">
        <v>42365.25</v>
      </c>
      <c r="I793" s="4">
        <v>42365.25</v>
      </c>
      <c r="J793" s="4">
        <v>42365.25</v>
      </c>
      <c r="K793" s="5" t="s">
        <v>6458</v>
      </c>
      <c r="L793" s="5" t="s">
        <v>5824</v>
      </c>
      <c r="M793" s="6"/>
      <c r="N793" s="5" t="s">
        <v>6471</v>
      </c>
      <c r="O793" s="5" t="s">
        <v>5531</v>
      </c>
      <c r="P793" s="5"/>
    </row>
    <row r="794" spans="1:16" ht="73.5" customHeight="1" x14ac:dyDescent="0.15">
      <c r="A794" s="6">
        <v>197</v>
      </c>
      <c r="B794" s="17" t="s">
        <v>6485</v>
      </c>
      <c r="C794" s="5" t="s">
        <v>730</v>
      </c>
      <c r="D794" s="5" t="s">
        <v>6486</v>
      </c>
      <c r="E794" s="6" t="s">
        <v>6487</v>
      </c>
      <c r="F794" s="74">
        <v>64797</v>
      </c>
      <c r="G794" s="5" t="s">
        <v>6488</v>
      </c>
      <c r="H794" s="4">
        <v>576693.30000000005</v>
      </c>
      <c r="I794" s="4">
        <v>576693.30000000005</v>
      </c>
      <c r="J794" s="4">
        <v>576693.30000000005</v>
      </c>
      <c r="K794" s="5" t="s">
        <v>6489</v>
      </c>
      <c r="L794" s="5" t="s">
        <v>3584</v>
      </c>
      <c r="M794" s="6"/>
      <c r="N794" s="5" t="s">
        <v>6490</v>
      </c>
      <c r="O794" s="5" t="s">
        <v>1999</v>
      </c>
      <c r="P794" s="5"/>
    </row>
    <row r="795" spans="1:16" ht="73.5" customHeight="1" x14ac:dyDescent="0.15">
      <c r="A795" s="6">
        <v>198</v>
      </c>
      <c r="B795" s="17" t="s">
        <v>6601</v>
      </c>
      <c r="C795" s="5" t="s">
        <v>730</v>
      </c>
      <c r="D795" s="5" t="s">
        <v>6609</v>
      </c>
      <c r="E795" s="6" t="s">
        <v>6617</v>
      </c>
      <c r="F795" s="5">
        <v>34175</v>
      </c>
      <c r="G795" s="8" t="s">
        <v>4843</v>
      </c>
      <c r="H795" s="15">
        <v>103850.99</v>
      </c>
      <c r="I795" s="56">
        <v>103850.99</v>
      </c>
      <c r="J795" s="56">
        <v>103850.99</v>
      </c>
      <c r="K795" s="5" t="s">
        <v>6630</v>
      </c>
      <c r="L795" s="5" t="s">
        <v>3584</v>
      </c>
      <c r="M795" s="6"/>
      <c r="N795" s="5" t="s">
        <v>6638</v>
      </c>
      <c r="O795" s="5" t="s">
        <v>1999</v>
      </c>
      <c r="P795" s="5"/>
    </row>
    <row r="796" spans="1:16" ht="73.5" customHeight="1" x14ac:dyDescent="0.15">
      <c r="A796" s="6">
        <v>199</v>
      </c>
      <c r="B796" s="17" t="s">
        <v>6602</v>
      </c>
      <c r="C796" s="5" t="s">
        <v>730</v>
      </c>
      <c r="D796" s="5" t="s">
        <v>6611</v>
      </c>
      <c r="E796" s="6" t="s">
        <v>6618</v>
      </c>
      <c r="F796" s="5">
        <v>1999</v>
      </c>
      <c r="G796" s="8" t="s">
        <v>6625</v>
      </c>
      <c r="H796" s="5">
        <v>716800.71</v>
      </c>
      <c r="I796" s="88">
        <v>716800.71</v>
      </c>
      <c r="J796" s="88">
        <v>716800.71</v>
      </c>
      <c r="K796" s="5" t="s">
        <v>6631</v>
      </c>
      <c r="L796" s="5" t="s">
        <v>3584</v>
      </c>
      <c r="M796" s="6"/>
      <c r="N796" s="5" t="s">
        <v>6638</v>
      </c>
      <c r="O796" s="5" t="s">
        <v>1999</v>
      </c>
      <c r="P796" s="5"/>
    </row>
    <row r="797" spans="1:16" ht="73.5" customHeight="1" x14ac:dyDescent="0.15">
      <c r="A797" s="6">
        <v>200</v>
      </c>
      <c r="B797" s="17" t="s">
        <v>6603</v>
      </c>
      <c r="C797" s="5" t="s">
        <v>730</v>
      </c>
      <c r="D797" s="5" t="s">
        <v>6612</v>
      </c>
      <c r="E797" s="6" t="s">
        <v>6619</v>
      </c>
      <c r="F797" s="5">
        <v>1000</v>
      </c>
      <c r="G797" s="8" t="s">
        <v>4852</v>
      </c>
      <c r="H797" s="15">
        <v>341050</v>
      </c>
      <c r="I797" s="56">
        <v>341050</v>
      </c>
      <c r="J797" s="56">
        <v>341050</v>
      </c>
      <c r="K797" s="5" t="s">
        <v>6632</v>
      </c>
      <c r="L797" s="5" t="s">
        <v>3584</v>
      </c>
      <c r="M797" s="6"/>
      <c r="N797" s="5" t="s">
        <v>6638</v>
      </c>
      <c r="O797" s="5" t="s">
        <v>1999</v>
      </c>
      <c r="P797" s="5"/>
    </row>
    <row r="798" spans="1:16" ht="73.5" customHeight="1" x14ac:dyDescent="0.15">
      <c r="A798" s="6">
        <v>201</v>
      </c>
      <c r="B798" s="17" t="s">
        <v>6604</v>
      </c>
      <c r="C798" s="5" t="s">
        <v>730</v>
      </c>
      <c r="D798" s="5" t="s">
        <v>6613</v>
      </c>
      <c r="E798" s="6" t="s">
        <v>6620</v>
      </c>
      <c r="F798" s="76">
        <v>1512</v>
      </c>
      <c r="G798" s="8" t="s">
        <v>6626</v>
      </c>
      <c r="H798" s="15">
        <v>542172.43000000005</v>
      </c>
      <c r="I798" s="56">
        <v>542172.43000000005</v>
      </c>
      <c r="J798" s="56">
        <v>542172.43000000005</v>
      </c>
      <c r="K798" s="5" t="s">
        <v>6633</v>
      </c>
      <c r="L798" s="5" t="s">
        <v>3584</v>
      </c>
      <c r="M798" s="6"/>
      <c r="N798" s="5" t="s">
        <v>6638</v>
      </c>
      <c r="O798" s="5" t="s">
        <v>1999</v>
      </c>
      <c r="P798" s="5"/>
    </row>
    <row r="799" spans="1:16" ht="73.5" customHeight="1" x14ac:dyDescent="0.15">
      <c r="A799" s="6">
        <v>202</v>
      </c>
      <c r="B799" s="17" t="s">
        <v>6605</v>
      </c>
      <c r="C799" s="5" t="s">
        <v>730</v>
      </c>
      <c r="D799" s="5" t="s">
        <v>6614</v>
      </c>
      <c r="E799" s="6" t="s">
        <v>6621</v>
      </c>
      <c r="F799" s="76">
        <v>1260</v>
      </c>
      <c r="G799" s="8" t="s">
        <v>6627</v>
      </c>
      <c r="H799" s="15">
        <v>425917.8</v>
      </c>
      <c r="I799" s="56">
        <v>425917.8</v>
      </c>
      <c r="J799" s="56">
        <v>425917.8</v>
      </c>
      <c r="K799" s="5" t="s">
        <v>6634</v>
      </c>
      <c r="L799" s="5" t="s">
        <v>3584</v>
      </c>
      <c r="M799" s="6"/>
      <c r="N799" s="5" t="s">
        <v>6638</v>
      </c>
      <c r="O799" s="5" t="s">
        <v>1999</v>
      </c>
      <c r="P799" s="5"/>
    </row>
    <row r="800" spans="1:16" ht="73.5" customHeight="1" x14ac:dyDescent="0.15">
      <c r="A800" s="6">
        <v>203</v>
      </c>
      <c r="B800" s="17" t="s">
        <v>6606</v>
      </c>
      <c r="C800" s="5" t="s">
        <v>730</v>
      </c>
      <c r="D800" s="5" t="s">
        <v>6615</v>
      </c>
      <c r="E800" s="6" t="s">
        <v>6622</v>
      </c>
      <c r="F800" s="76">
        <v>14867</v>
      </c>
      <c r="G800" s="8" t="s">
        <v>6628</v>
      </c>
      <c r="H800" s="15">
        <v>132316.29999999999</v>
      </c>
      <c r="I800" s="56">
        <v>132316.29999999999</v>
      </c>
      <c r="J800" s="56">
        <v>132316.29999999999</v>
      </c>
      <c r="K800" s="5" t="s">
        <v>6635</v>
      </c>
      <c r="L800" s="5" t="s">
        <v>3584</v>
      </c>
      <c r="M800" s="6"/>
      <c r="N800" s="5" t="s">
        <v>6638</v>
      </c>
      <c r="O800" s="5" t="s">
        <v>1999</v>
      </c>
      <c r="P800" s="5"/>
    </row>
    <row r="801" spans="1:16" ht="73.5" customHeight="1" x14ac:dyDescent="0.15">
      <c r="A801" s="6">
        <v>204</v>
      </c>
      <c r="B801" s="17" t="s">
        <v>6607</v>
      </c>
      <c r="C801" s="5" t="s">
        <v>730</v>
      </c>
      <c r="D801" s="5" t="s">
        <v>6616</v>
      </c>
      <c r="E801" s="6" t="s">
        <v>6623</v>
      </c>
      <c r="F801" s="5">
        <v>4502</v>
      </c>
      <c r="G801" s="8" t="s">
        <v>4852</v>
      </c>
      <c r="H801" s="15">
        <v>896843.42</v>
      </c>
      <c r="I801" s="56">
        <v>896843.42</v>
      </c>
      <c r="J801" s="56">
        <v>896843.42</v>
      </c>
      <c r="K801" s="5" t="s">
        <v>6636</v>
      </c>
      <c r="L801" s="5" t="s">
        <v>3584</v>
      </c>
      <c r="M801" s="6"/>
      <c r="N801" s="5" t="s">
        <v>6638</v>
      </c>
      <c r="O801" s="5" t="s">
        <v>1999</v>
      </c>
      <c r="P801" s="5"/>
    </row>
    <row r="802" spans="1:16" ht="73.5" customHeight="1" x14ac:dyDescent="0.15">
      <c r="A802" s="6">
        <v>205</v>
      </c>
      <c r="B802" s="17" t="s">
        <v>6608</v>
      </c>
      <c r="C802" s="5" t="s">
        <v>730</v>
      </c>
      <c r="D802" s="5" t="s">
        <v>6610</v>
      </c>
      <c r="E802" s="6" t="s">
        <v>6624</v>
      </c>
      <c r="F802" s="76">
        <v>1066</v>
      </c>
      <c r="G802" s="8" t="s">
        <v>6629</v>
      </c>
      <c r="H802" s="15">
        <v>422379.19</v>
      </c>
      <c r="I802" s="56">
        <v>422379.19</v>
      </c>
      <c r="J802" s="56">
        <v>422379.19</v>
      </c>
      <c r="K802" s="5" t="s">
        <v>6637</v>
      </c>
      <c r="L802" s="5" t="s">
        <v>3584</v>
      </c>
      <c r="M802" s="6"/>
      <c r="N802" s="5" t="s">
        <v>6638</v>
      </c>
      <c r="O802" s="5" t="s">
        <v>1999</v>
      </c>
      <c r="P802" s="5"/>
    </row>
    <row r="803" spans="1:16" ht="73.5" customHeight="1" x14ac:dyDescent="0.15">
      <c r="A803" s="6">
        <v>206</v>
      </c>
      <c r="B803" s="17" t="s">
        <v>6641</v>
      </c>
      <c r="C803" s="5" t="s">
        <v>730</v>
      </c>
      <c r="D803" s="5" t="s">
        <v>6642</v>
      </c>
      <c r="E803" s="6" t="s">
        <v>6643</v>
      </c>
      <c r="F803" s="76">
        <v>9</v>
      </c>
      <c r="G803" s="5" t="s">
        <v>6644</v>
      </c>
      <c r="H803" s="15">
        <v>7478.19</v>
      </c>
      <c r="I803" s="56">
        <v>7478.19</v>
      </c>
      <c r="J803" s="56">
        <v>7478.19</v>
      </c>
      <c r="K803" s="5" t="s">
        <v>6645</v>
      </c>
      <c r="L803" s="5" t="s">
        <v>6639</v>
      </c>
      <c r="M803" s="6"/>
      <c r="N803" s="5" t="s">
        <v>6640</v>
      </c>
      <c r="O803" s="5" t="s">
        <v>1999</v>
      </c>
      <c r="P803" s="5"/>
    </row>
    <row r="804" spans="1:16" ht="73.5" customHeight="1" x14ac:dyDescent="0.15">
      <c r="A804" s="6">
        <v>207</v>
      </c>
      <c r="B804" s="17" t="s">
        <v>6651</v>
      </c>
      <c r="C804" s="5" t="s">
        <v>730</v>
      </c>
      <c r="D804" s="5" t="s">
        <v>6655</v>
      </c>
      <c r="E804" s="6" t="s">
        <v>6652</v>
      </c>
      <c r="F804" s="76">
        <v>18102</v>
      </c>
      <c r="G804" s="5" t="s">
        <v>6653</v>
      </c>
      <c r="H804" s="15">
        <v>5667193.1399999997</v>
      </c>
      <c r="I804" s="56">
        <v>5667193.1399999997</v>
      </c>
      <c r="J804" s="56">
        <v>5667193.1399999997</v>
      </c>
      <c r="K804" s="5" t="s">
        <v>6656</v>
      </c>
      <c r="L804" s="5" t="s">
        <v>6654</v>
      </c>
      <c r="M804" s="6"/>
      <c r="N804" s="5" t="s">
        <v>6659</v>
      </c>
      <c r="O804" s="5" t="s">
        <v>5555</v>
      </c>
      <c r="P804" s="5"/>
    </row>
    <row r="805" spans="1:16" s="61" customFormat="1" ht="63.5" customHeight="1" x14ac:dyDescent="0.15">
      <c r="A805" s="6">
        <v>208</v>
      </c>
      <c r="B805" s="17" t="s">
        <v>6688</v>
      </c>
      <c r="C805" s="5" t="s">
        <v>4526</v>
      </c>
      <c r="D805" s="5" t="s">
        <v>6691</v>
      </c>
      <c r="E805" s="6" t="s">
        <v>6685</v>
      </c>
      <c r="F805" s="5">
        <v>5703</v>
      </c>
      <c r="G805" s="8" t="s">
        <v>6686</v>
      </c>
      <c r="H805" s="5">
        <v>2259689.02</v>
      </c>
      <c r="I805" s="5">
        <v>2259689.02</v>
      </c>
      <c r="J805" s="5">
        <v>2259689.02</v>
      </c>
      <c r="K805" s="5" t="s">
        <v>6689</v>
      </c>
      <c r="L805" s="5" t="s">
        <v>3584</v>
      </c>
      <c r="M805" s="60"/>
      <c r="N805" s="5" t="s">
        <v>6690</v>
      </c>
      <c r="O805" s="5" t="s">
        <v>1999</v>
      </c>
      <c r="P805" s="60"/>
    </row>
    <row r="806" spans="1:16" s="61" customFormat="1" ht="51.5" customHeight="1" x14ac:dyDescent="0.15">
      <c r="A806" s="6">
        <v>209</v>
      </c>
      <c r="B806" s="17" t="s">
        <v>6692</v>
      </c>
      <c r="C806" s="5" t="s">
        <v>4526</v>
      </c>
      <c r="D806" s="5" t="s">
        <v>6700</v>
      </c>
      <c r="E806" s="6" t="s">
        <v>6687</v>
      </c>
      <c r="F806" s="5">
        <v>1200</v>
      </c>
      <c r="G806" s="8" t="s">
        <v>5083</v>
      </c>
      <c r="H806" s="15">
        <v>430295.58</v>
      </c>
      <c r="I806" s="56">
        <v>430295.58</v>
      </c>
      <c r="J806" s="15">
        <v>430295.58</v>
      </c>
      <c r="K806" s="5" t="s">
        <v>6701</v>
      </c>
      <c r="L806" s="5" t="s">
        <v>3584</v>
      </c>
      <c r="M806" s="60"/>
      <c r="N806" s="5" t="s">
        <v>6690</v>
      </c>
      <c r="O806" s="5" t="s">
        <v>1999</v>
      </c>
      <c r="P806" s="60"/>
    </row>
    <row r="807" spans="1:16" s="61" customFormat="1" ht="63.5" customHeight="1" x14ac:dyDescent="0.15">
      <c r="A807" s="6">
        <v>210</v>
      </c>
      <c r="B807" s="17" t="s">
        <v>6693</v>
      </c>
      <c r="C807" s="5" t="s">
        <v>4526</v>
      </c>
      <c r="D807" s="5" t="s">
        <v>6699</v>
      </c>
      <c r="E807" s="6" t="s">
        <v>6676</v>
      </c>
      <c r="F807" s="76">
        <v>17811</v>
      </c>
      <c r="G807" s="8" t="s">
        <v>6677</v>
      </c>
      <c r="H807" s="15">
        <v>7057252.5300000003</v>
      </c>
      <c r="I807" s="9">
        <v>7057252.5300000003</v>
      </c>
      <c r="J807" s="9">
        <v>7057252.5300000003</v>
      </c>
      <c r="K807" s="5" t="s">
        <v>6702</v>
      </c>
      <c r="L807" s="5" t="s">
        <v>3584</v>
      </c>
      <c r="M807" s="60"/>
      <c r="N807" s="5" t="s">
        <v>6690</v>
      </c>
      <c r="O807" s="5" t="s">
        <v>1999</v>
      </c>
      <c r="P807" s="60"/>
    </row>
    <row r="808" spans="1:16" s="61" customFormat="1" ht="64.25" customHeight="1" x14ac:dyDescent="0.15">
      <c r="A808" s="6">
        <v>211</v>
      </c>
      <c r="B808" s="17" t="s">
        <v>6694</v>
      </c>
      <c r="C808" s="5" t="s">
        <v>4526</v>
      </c>
      <c r="D808" s="5" t="s">
        <v>6678</v>
      </c>
      <c r="E808" s="6" t="s">
        <v>6679</v>
      </c>
      <c r="F808" s="76">
        <v>67160</v>
      </c>
      <c r="G808" s="8" t="s">
        <v>6680</v>
      </c>
      <c r="H808" s="15">
        <v>204085.81</v>
      </c>
      <c r="I808" s="9">
        <v>204085.81</v>
      </c>
      <c r="J808" s="9">
        <v>204085.81</v>
      </c>
      <c r="K808" s="5" t="s">
        <v>6703</v>
      </c>
      <c r="L808" s="5" t="s">
        <v>3584</v>
      </c>
      <c r="M808" s="60"/>
      <c r="N808" s="5" t="s">
        <v>6690</v>
      </c>
      <c r="O808" s="5" t="s">
        <v>1999</v>
      </c>
      <c r="P808" s="60"/>
    </row>
    <row r="809" spans="1:16" s="61" customFormat="1" ht="51" customHeight="1" x14ac:dyDescent="0.15">
      <c r="A809" s="6">
        <v>212</v>
      </c>
      <c r="B809" s="17" t="s">
        <v>6695</v>
      </c>
      <c r="C809" s="5" t="s">
        <v>4526</v>
      </c>
      <c r="D809" s="5" t="s">
        <v>6698</v>
      </c>
      <c r="E809" s="6" t="s">
        <v>6681</v>
      </c>
      <c r="F809" s="76">
        <v>600</v>
      </c>
      <c r="G809" s="8" t="s">
        <v>6682</v>
      </c>
      <c r="H809" s="15">
        <v>204630</v>
      </c>
      <c r="I809" s="9">
        <v>204630</v>
      </c>
      <c r="J809" s="9">
        <v>204630</v>
      </c>
      <c r="K809" s="5" t="s">
        <v>6705</v>
      </c>
      <c r="L809" s="5" t="s">
        <v>3584</v>
      </c>
      <c r="M809" s="60"/>
      <c r="N809" s="5" t="s">
        <v>6690</v>
      </c>
      <c r="O809" s="5" t="s">
        <v>1999</v>
      </c>
      <c r="P809" s="60"/>
    </row>
    <row r="810" spans="1:16" s="61" customFormat="1" ht="61.75" customHeight="1" x14ac:dyDescent="0.15">
      <c r="A810" s="6">
        <v>213</v>
      </c>
      <c r="B810" s="17" t="s">
        <v>6696</v>
      </c>
      <c r="C810" s="5" t="s">
        <v>4526</v>
      </c>
      <c r="D810" s="5" t="s">
        <v>6697</v>
      </c>
      <c r="E810" s="6" t="s">
        <v>6683</v>
      </c>
      <c r="F810" s="76">
        <v>869</v>
      </c>
      <c r="G810" s="8" t="s">
        <v>6684</v>
      </c>
      <c r="H810" s="15">
        <v>7734.1</v>
      </c>
      <c r="I810" s="9">
        <v>7734.1</v>
      </c>
      <c r="J810" s="9">
        <v>7734.1</v>
      </c>
      <c r="K810" s="5" t="s">
        <v>6704</v>
      </c>
      <c r="L810" s="5" t="s">
        <v>3584</v>
      </c>
      <c r="M810" s="60"/>
      <c r="N810" s="5" t="s">
        <v>6690</v>
      </c>
      <c r="O810" s="5" t="s">
        <v>1999</v>
      </c>
      <c r="P810" s="60"/>
    </row>
    <row r="811" spans="1:16" s="61" customFormat="1" ht="69" customHeight="1" x14ac:dyDescent="0.15">
      <c r="A811" s="6">
        <v>214</v>
      </c>
      <c r="B811" s="17" t="s">
        <v>6737</v>
      </c>
      <c r="C811" s="5" t="s">
        <v>4526</v>
      </c>
      <c r="D811" s="5" t="s">
        <v>6738</v>
      </c>
      <c r="E811" s="6" t="s">
        <v>6739</v>
      </c>
      <c r="F811" s="76">
        <v>735</v>
      </c>
      <c r="G811" s="8" t="s">
        <v>6682</v>
      </c>
      <c r="H811" s="15">
        <v>248452.05</v>
      </c>
      <c r="I811" s="9">
        <v>248452.05</v>
      </c>
      <c r="J811" s="9">
        <v>248452.05</v>
      </c>
      <c r="K811" s="5" t="s">
        <v>6740</v>
      </c>
      <c r="L811" s="5" t="s">
        <v>3584</v>
      </c>
      <c r="M811" s="60"/>
      <c r="N811" s="5" t="s">
        <v>6741</v>
      </c>
      <c r="O811" s="5" t="s">
        <v>1999</v>
      </c>
      <c r="P811" s="60"/>
    </row>
    <row r="812" spans="1:16" s="61" customFormat="1" ht="69" customHeight="1" x14ac:dyDescent="0.15">
      <c r="A812" s="6">
        <v>215</v>
      </c>
      <c r="B812" s="17" t="s">
        <v>6742</v>
      </c>
      <c r="C812" s="5" t="s">
        <v>4526</v>
      </c>
      <c r="D812" s="5" t="s">
        <v>6743</v>
      </c>
      <c r="E812" s="6" t="s">
        <v>6744</v>
      </c>
      <c r="F812" s="76">
        <v>16995</v>
      </c>
      <c r="G812" s="8" t="s">
        <v>6745</v>
      </c>
      <c r="H812" s="15">
        <v>6094061.0899999999</v>
      </c>
      <c r="I812" s="9">
        <v>6094061.0899999999</v>
      </c>
      <c r="J812" s="9">
        <v>6094061.0899999999</v>
      </c>
      <c r="K812" s="5" t="s">
        <v>6763</v>
      </c>
      <c r="L812" s="5" t="s">
        <v>3584</v>
      </c>
      <c r="M812" s="60"/>
      <c r="N812" s="5" t="s">
        <v>6741</v>
      </c>
      <c r="O812" s="5" t="s">
        <v>1999</v>
      </c>
      <c r="P812" s="60"/>
    </row>
    <row r="813" spans="1:16" s="61" customFormat="1" ht="69" customHeight="1" x14ac:dyDescent="0.15">
      <c r="A813" s="6">
        <v>216</v>
      </c>
      <c r="B813" s="17" t="s">
        <v>6746</v>
      </c>
      <c r="C813" s="5" t="s">
        <v>4526</v>
      </c>
      <c r="D813" s="5" t="s">
        <v>6747</v>
      </c>
      <c r="E813" s="6" t="s">
        <v>6748</v>
      </c>
      <c r="F813" s="76">
        <v>7473</v>
      </c>
      <c r="G813" s="8" t="s">
        <v>6749</v>
      </c>
      <c r="H813" s="15">
        <v>66509.7</v>
      </c>
      <c r="I813" s="9">
        <v>66509.7</v>
      </c>
      <c r="J813" s="9">
        <v>66509.7</v>
      </c>
      <c r="K813" s="5" t="s">
        <v>6750</v>
      </c>
      <c r="L813" s="5" t="s">
        <v>3584</v>
      </c>
      <c r="M813" s="60"/>
      <c r="N813" s="5" t="s">
        <v>6741</v>
      </c>
      <c r="O813" s="5" t="s">
        <v>1999</v>
      </c>
      <c r="P813" s="60"/>
    </row>
    <row r="814" spans="1:16" s="61" customFormat="1" ht="69" customHeight="1" x14ac:dyDescent="0.15">
      <c r="A814" s="6">
        <v>217</v>
      </c>
      <c r="B814" s="17" t="s">
        <v>6751</v>
      </c>
      <c r="C814" s="5" t="s">
        <v>4526</v>
      </c>
      <c r="D814" s="5" t="s">
        <v>6752</v>
      </c>
      <c r="E814" s="6" t="s">
        <v>6753</v>
      </c>
      <c r="F814" s="76">
        <v>100</v>
      </c>
      <c r="G814" s="8" t="s">
        <v>6754</v>
      </c>
      <c r="H814" s="15">
        <v>31307</v>
      </c>
      <c r="I814" s="9">
        <v>31307</v>
      </c>
      <c r="J814" s="9">
        <v>31307</v>
      </c>
      <c r="K814" s="5" t="s">
        <v>6755</v>
      </c>
      <c r="L814" s="5" t="s">
        <v>3397</v>
      </c>
      <c r="M814" s="60"/>
      <c r="N814" s="5" t="s">
        <v>6756</v>
      </c>
      <c r="O814" s="5" t="s">
        <v>5555</v>
      </c>
      <c r="P814" s="60"/>
    </row>
    <row r="815" spans="1:16" s="61" customFormat="1" ht="69" customHeight="1" x14ac:dyDescent="0.15">
      <c r="A815" s="6">
        <v>218</v>
      </c>
      <c r="B815" s="17" t="s">
        <v>6757</v>
      </c>
      <c r="C815" s="5" t="s">
        <v>4526</v>
      </c>
      <c r="D815" s="5" t="s">
        <v>6752</v>
      </c>
      <c r="E815" s="6" t="s">
        <v>6758</v>
      </c>
      <c r="F815" s="76">
        <v>1062</v>
      </c>
      <c r="G815" s="8" t="s">
        <v>6754</v>
      </c>
      <c r="H815" s="15">
        <v>332480.34000000003</v>
      </c>
      <c r="I815" s="9">
        <v>332480.34000000003</v>
      </c>
      <c r="J815" s="9">
        <v>332480.34000000003</v>
      </c>
      <c r="K815" s="5" t="s">
        <v>6759</v>
      </c>
      <c r="L815" s="5" t="s">
        <v>3397</v>
      </c>
      <c r="M815" s="60"/>
      <c r="N815" s="5" t="s">
        <v>6756</v>
      </c>
      <c r="O815" s="5" t="s">
        <v>5555</v>
      </c>
      <c r="P815" s="60"/>
    </row>
    <row r="816" spans="1:16" ht="95.5" customHeight="1" x14ac:dyDescent="0.15">
      <c r="A816" s="89">
        <v>219</v>
      </c>
      <c r="B816" s="17" t="s">
        <v>6774</v>
      </c>
      <c r="C816" s="5" t="s">
        <v>4526</v>
      </c>
      <c r="D816" s="5" t="s">
        <v>6769</v>
      </c>
      <c r="E816" s="6" t="s">
        <v>6770</v>
      </c>
      <c r="F816" s="5">
        <v>1325</v>
      </c>
      <c r="G816" s="8" t="s">
        <v>7497</v>
      </c>
      <c r="H816" s="53">
        <v>16430</v>
      </c>
      <c r="I816" s="53">
        <v>16430</v>
      </c>
      <c r="J816" s="53">
        <v>16430</v>
      </c>
      <c r="K816" s="5" t="s">
        <v>6775</v>
      </c>
      <c r="L816" s="5" t="s">
        <v>6771</v>
      </c>
      <c r="M816" s="10"/>
      <c r="N816" s="5" t="s">
        <v>6776</v>
      </c>
      <c r="O816" s="5" t="s">
        <v>1999</v>
      </c>
      <c r="P816" s="10"/>
    </row>
    <row r="817" spans="1:16" ht="80.5" customHeight="1" x14ac:dyDescent="0.15">
      <c r="A817" s="89">
        <v>220</v>
      </c>
      <c r="B817" s="17" t="s">
        <v>6777</v>
      </c>
      <c r="C817" s="5" t="s">
        <v>4526</v>
      </c>
      <c r="D817" s="5" t="s">
        <v>6772</v>
      </c>
      <c r="E817" s="6" t="s">
        <v>6773</v>
      </c>
      <c r="F817" s="5">
        <v>17000</v>
      </c>
      <c r="G817" s="8" t="s">
        <v>7498</v>
      </c>
      <c r="H817" s="15">
        <v>32182.7</v>
      </c>
      <c r="I817" s="15">
        <v>32182.7</v>
      </c>
      <c r="J817" s="15">
        <v>32182.7</v>
      </c>
      <c r="K817" s="5" t="s">
        <v>7496</v>
      </c>
      <c r="L817" s="5" t="s">
        <v>3584</v>
      </c>
      <c r="M817" s="10"/>
      <c r="N817" s="5" t="s">
        <v>6776</v>
      </c>
      <c r="O817" s="5" t="s">
        <v>1999</v>
      </c>
      <c r="P817" s="10"/>
    </row>
    <row r="818" spans="1:16" ht="80.5" customHeight="1" x14ac:dyDescent="0.15">
      <c r="A818" s="89">
        <v>221</v>
      </c>
      <c r="B818" s="17" t="s">
        <v>6811</v>
      </c>
      <c r="C818" s="5" t="s">
        <v>4526</v>
      </c>
      <c r="D818" s="5" t="s">
        <v>6812</v>
      </c>
      <c r="E818" s="6" t="s">
        <v>6813</v>
      </c>
      <c r="F818" s="5">
        <v>8711</v>
      </c>
      <c r="G818" s="8" t="s">
        <v>6814</v>
      </c>
      <c r="H818" s="15">
        <v>2224179.63</v>
      </c>
      <c r="I818" s="15">
        <v>2224179.63</v>
      </c>
      <c r="J818" s="15">
        <v>2224179.63</v>
      </c>
      <c r="K818" s="5" t="s">
        <v>7495</v>
      </c>
      <c r="L818" s="5" t="s">
        <v>6771</v>
      </c>
      <c r="M818" s="10"/>
      <c r="N818" s="5" t="s">
        <v>6815</v>
      </c>
      <c r="O818" s="5" t="s">
        <v>5555</v>
      </c>
      <c r="P818" s="144" t="s">
        <v>8715</v>
      </c>
    </row>
    <row r="819" spans="1:16" s="83" customFormat="1" ht="69" customHeight="1" x14ac:dyDescent="0.15">
      <c r="A819" s="6">
        <v>222</v>
      </c>
      <c r="B819" s="17" t="s">
        <v>7388</v>
      </c>
      <c r="C819" s="5" t="s">
        <v>4526</v>
      </c>
      <c r="D819" s="5" t="s">
        <v>7389</v>
      </c>
      <c r="E819" s="6" t="s">
        <v>7390</v>
      </c>
      <c r="F819" s="5">
        <v>1200</v>
      </c>
      <c r="G819" s="8" t="s">
        <v>5083</v>
      </c>
      <c r="H819" s="15">
        <v>430295.58</v>
      </c>
      <c r="I819" s="9">
        <v>430295.58</v>
      </c>
      <c r="J819" s="9">
        <v>430295.58</v>
      </c>
      <c r="K819" s="6" t="s">
        <v>7390</v>
      </c>
      <c r="L819" s="5" t="s">
        <v>3584</v>
      </c>
      <c r="M819" s="60"/>
      <c r="N819" s="5" t="s">
        <v>7403</v>
      </c>
      <c r="O819" s="5" t="s">
        <v>1999</v>
      </c>
      <c r="P819" s="145"/>
    </row>
    <row r="820" spans="1:16" s="83" customFormat="1" ht="79.25" customHeight="1" x14ac:dyDescent="0.15">
      <c r="A820" s="6">
        <v>223</v>
      </c>
      <c r="B820" s="17" t="s">
        <v>7391</v>
      </c>
      <c r="C820" s="5" t="s">
        <v>4526</v>
      </c>
      <c r="D820" s="5" t="s">
        <v>7392</v>
      </c>
      <c r="E820" s="6" t="s">
        <v>7393</v>
      </c>
      <c r="F820" s="5">
        <v>1300</v>
      </c>
      <c r="G820" s="8" t="s">
        <v>4852</v>
      </c>
      <c r="H820" s="15">
        <v>443365</v>
      </c>
      <c r="I820" s="9">
        <v>443365</v>
      </c>
      <c r="J820" s="9">
        <v>443365</v>
      </c>
      <c r="K820" s="5" t="s">
        <v>7402</v>
      </c>
      <c r="L820" s="5" t="s">
        <v>3584</v>
      </c>
      <c r="M820" s="60"/>
      <c r="N820" s="5" t="s">
        <v>7403</v>
      </c>
      <c r="O820" s="5" t="s">
        <v>1999</v>
      </c>
      <c r="P820" s="145"/>
    </row>
    <row r="821" spans="1:16" s="83" customFormat="1" ht="83.5" customHeight="1" x14ac:dyDescent="0.15">
      <c r="A821" s="6">
        <v>224</v>
      </c>
      <c r="B821" s="17" t="s">
        <v>7394</v>
      </c>
      <c r="C821" s="5" t="s">
        <v>4526</v>
      </c>
      <c r="D821" s="5" t="s">
        <v>7395</v>
      </c>
      <c r="E821" s="5" t="s">
        <v>7396</v>
      </c>
      <c r="F821" s="5">
        <v>46326</v>
      </c>
      <c r="G821" s="8" t="s">
        <v>4843</v>
      </c>
      <c r="H821" s="15">
        <v>109584.15</v>
      </c>
      <c r="I821" s="9">
        <v>109584.15</v>
      </c>
      <c r="J821" s="9">
        <v>109584.15</v>
      </c>
      <c r="K821" s="5" t="s">
        <v>7494</v>
      </c>
      <c r="L821" s="5" t="s">
        <v>7397</v>
      </c>
      <c r="M821" s="60"/>
      <c r="N821" s="5" t="s">
        <v>7403</v>
      </c>
      <c r="O821" s="5" t="s">
        <v>1999</v>
      </c>
      <c r="P821" s="145"/>
    </row>
    <row r="822" spans="1:16" s="83" customFormat="1" ht="87" customHeight="1" x14ac:dyDescent="0.15">
      <c r="A822" s="6">
        <v>225</v>
      </c>
      <c r="B822" s="17" t="s">
        <v>7398</v>
      </c>
      <c r="C822" s="5" t="s">
        <v>4526</v>
      </c>
      <c r="D822" s="5" t="s">
        <v>7395</v>
      </c>
      <c r="E822" s="5" t="s">
        <v>7399</v>
      </c>
      <c r="F822" s="5">
        <v>826</v>
      </c>
      <c r="G822" s="8" t="s">
        <v>4843</v>
      </c>
      <c r="H822" s="15">
        <v>1957.62</v>
      </c>
      <c r="I822" s="9">
        <v>1957.62</v>
      </c>
      <c r="J822" s="9">
        <v>1957.62</v>
      </c>
      <c r="K822" s="5" t="s">
        <v>7493</v>
      </c>
      <c r="L822" s="5" t="s">
        <v>7397</v>
      </c>
      <c r="M822" s="60"/>
      <c r="N822" s="5" t="s">
        <v>7403</v>
      </c>
      <c r="O822" s="5" t="s">
        <v>1999</v>
      </c>
      <c r="P822" s="145"/>
    </row>
    <row r="823" spans="1:16" s="83" customFormat="1" ht="82.75" customHeight="1" x14ac:dyDescent="0.15">
      <c r="A823" s="6">
        <v>226</v>
      </c>
      <c r="B823" s="17" t="s">
        <v>7400</v>
      </c>
      <c r="C823" s="5" t="s">
        <v>4526</v>
      </c>
      <c r="D823" s="5" t="s">
        <v>7395</v>
      </c>
      <c r="E823" s="5" t="s">
        <v>7401</v>
      </c>
      <c r="F823" s="5">
        <v>560</v>
      </c>
      <c r="G823" s="8" t="s">
        <v>4843</v>
      </c>
      <c r="H823" s="15">
        <v>1327.2</v>
      </c>
      <c r="I823" s="9">
        <v>1327.2</v>
      </c>
      <c r="J823" s="9">
        <v>1327.2</v>
      </c>
      <c r="K823" s="5" t="s">
        <v>7410</v>
      </c>
      <c r="L823" s="5" t="s">
        <v>7397</v>
      </c>
      <c r="M823" s="60"/>
      <c r="N823" s="5" t="s">
        <v>7403</v>
      </c>
      <c r="O823" s="5" t="s">
        <v>1999</v>
      </c>
      <c r="P823" s="145"/>
    </row>
    <row r="824" spans="1:16" s="83" customFormat="1" ht="82.75" customHeight="1" x14ac:dyDescent="0.15">
      <c r="A824" s="6">
        <v>227</v>
      </c>
      <c r="B824" s="17" t="s">
        <v>7566</v>
      </c>
      <c r="C824" s="5" t="s">
        <v>730</v>
      </c>
      <c r="D824" s="5" t="s">
        <v>7567</v>
      </c>
      <c r="E824" s="5" t="s">
        <v>7568</v>
      </c>
      <c r="F824" s="5">
        <v>1751</v>
      </c>
      <c r="G824" s="8" t="s">
        <v>7569</v>
      </c>
      <c r="H824" s="15">
        <v>15583.9</v>
      </c>
      <c r="I824" s="9">
        <v>15583.9</v>
      </c>
      <c r="J824" s="9">
        <v>15583.9</v>
      </c>
      <c r="K824" s="5" t="s">
        <v>7579</v>
      </c>
      <c r="L824" s="5" t="s">
        <v>7570</v>
      </c>
      <c r="M824" s="60"/>
      <c r="N824" s="5" t="s">
        <v>7571</v>
      </c>
      <c r="O824" s="5" t="s">
        <v>5555</v>
      </c>
      <c r="P824" s="145"/>
    </row>
    <row r="825" spans="1:16" s="83" customFormat="1" ht="82.75" customHeight="1" x14ac:dyDescent="0.15">
      <c r="A825" s="6">
        <v>228</v>
      </c>
      <c r="B825" s="17" t="s">
        <v>7580</v>
      </c>
      <c r="C825" s="5" t="s">
        <v>730</v>
      </c>
      <c r="D825" s="5" t="s">
        <v>7572</v>
      </c>
      <c r="E825" s="5" t="s">
        <v>7573</v>
      </c>
      <c r="F825" s="5">
        <v>1799</v>
      </c>
      <c r="G825" s="8" t="s">
        <v>7569</v>
      </c>
      <c r="H825" s="15">
        <v>16011.1</v>
      </c>
      <c r="I825" s="9">
        <v>16011.1</v>
      </c>
      <c r="J825" s="9">
        <v>16011.1</v>
      </c>
      <c r="K825" s="5" t="s">
        <v>7587</v>
      </c>
      <c r="L825" s="5" t="s">
        <v>7570</v>
      </c>
      <c r="M825" s="60"/>
      <c r="N825" s="5" t="s">
        <v>7571</v>
      </c>
      <c r="O825" s="5" t="s">
        <v>5555</v>
      </c>
      <c r="P825" s="145"/>
    </row>
    <row r="826" spans="1:16" s="83" customFormat="1" ht="82.75" customHeight="1" x14ac:dyDescent="0.15">
      <c r="A826" s="6">
        <v>229</v>
      </c>
      <c r="B826" s="17" t="s">
        <v>7586</v>
      </c>
      <c r="C826" s="5" t="s">
        <v>730</v>
      </c>
      <c r="D826" s="5" t="s">
        <v>7581</v>
      </c>
      <c r="E826" s="5" t="s">
        <v>7582</v>
      </c>
      <c r="F826" s="8">
        <v>10000</v>
      </c>
      <c r="G826" s="8" t="s">
        <v>7583</v>
      </c>
      <c r="H826" s="15">
        <v>18238200</v>
      </c>
      <c r="I826" s="9">
        <v>18238200</v>
      </c>
      <c r="J826" s="9">
        <v>18238200</v>
      </c>
      <c r="K826" s="5" t="s">
        <v>7654</v>
      </c>
      <c r="L826" s="5" t="s">
        <v>7584</v>
      </c>
      <c r="M826" s="60"/>
      <c r="N826" s="5" t="s">
        <v>7585</v>
      </c>
      <c r="O826" s="5" t="s">
        <v>3634</v>
      </c>
      <c r="P826" s="145"/>
    </row>
    <row r="827" spans="1:16" ht="91.5" customHeight="1" x14ac:dyDescent="0.15">
      <c r="A827" s="6">
        <v>230</v>
      </c>
      <c r="B827" s="6" t="s">
        <v>7588</v>
      </c>
      <c r="C827" s="5" t="s">
        <v>730</v>
      </c>
      <c r="D827" s="5" t="s">
        <v>3743</v>
      </c>
      <c r="E827" s="6" t="s">
        <v>7589</v>
      </c>
      <c r="F827" s="6">
        <v>406</v>
      </c>
      <c r="G827" s="8" t="s">
        <v>7590</v>
      </c>
      <c r="H827" s="15">
        <v>127106.42</v>
      </c>
      <c r="I827" s="9">
        <v>127106.42</v>
      </c>
      <c r="J827" s="9">
        <v>127106.42</v>
      </c>
      <c r="K827" s="5" t="s">
        <v>7591</v>
      </c>
      <c r="L827" s="5" t="s">
        <v>7592</v>
      </c>
      <c r="M827" s="14"/>
      <c r="N827" s="5" t="s">
        <v>7592</v>
      </c>
      <c r="O827" s="5" t="s">
        <v>5555</v>
      </c>
      <c r="P827" s="5"/>
    </row>
    <row r="828" spans="1:16" s="83" customFormat="1" ht="79.25" customHeight="1" x14ac:dyDescent="0.15">
      <c r="A828" s="6">
        <v>231</v>
      </c>
      <c r="B828" s="17" t="s">
        <v>7641</v>
      </c>
      <c r="C828" s="5" t="s">
        <v>4526</v>
      </c>
      <c r="D828" s="5" t="s">
        <v>7643</v>
      </c>
      <c r="E828" s="6" t="s">
        <v>7644</v>
      </c>
      <c r="F828" s="5">
        <v>1650</v>
      </c>
      <c r="G828" s="8" t="s">
        <v>7675</v>
      </c>
      <c r="H828" s="15">
        <v>552156</v>
      </c>
      <c r="I828" s="9">
        <v>552156</v>
      </c>
      <c r="J828" s="9">
        <v>552156</v>
      </c>
      <c r="K828" s="5" t="s">
        <v>7645</v>
      </c>
      <c r="L828" s="5" t="s">
        <v>3397</v>
      </c>
      <c r="M828" s="60"/>
      <c r="N828" s="5" t="s">
        <v>7646</v>
      </c>
      <c r="O828" s="5" t="s">
        <v>1999</v>
      </c>
      <c r="P828" s="145"/>
    </row>
    <row r="829" spans="1:16" s="83" customFormat="1" ht="83.5" customHeight="1" x14ac:dyDescent="0.15">
      <c r="A829" s="6">
        <v>232</v>
      </c>
      <c r="B829" s="17" t="s">
        <v>7642</v>
      </c>
      <c r="C829" s="5" t="s">
        <v>4526</v>
      </c>
      <c r="D829" s="5" t="s">
        <v>7647</v>
      </c>
      <c r="E829" s="5" t="s">
        <v>7648</v>
      </c>
      <c r="F829" s="5">
        <v>26555</v>
      </c>
      <c r="G829" s="8" t="s">
        <v>4843</v>
      </c>
      <c r="H829" s="15">
        <v>50271.27</v>
      </c>
      <c r="I829" s="9">
        <v>50271.27</v>
      </c>
      <c r="J829" s="9">
        <v>50271.27</v>
      </c>
      <c r="K829" s="5" t="s">
        <v>7649</v>
      </c>
      <c r="L829" s="5" t="s">
        <v>3584</v>
      </c>
      <c r="M829" s="60"/>
      <c r="N829" s="5" t="s">
        <v>7646</v>
      </c>
      <c r="O829" s="5" t="s">
        <v>1999</v>
      </c>
      <c r="P829" s="145"/>
    </row>
    <row r="830" spans="1:16" ht="99" customHeight="1" x14ac:dyDescent="0.15">
      <c r="A830" s="89">
        <v>233</v>
      </c>
      <c r="B830" s="17" t="s">
        <v>7726</v>
      </c>
      <c r="C830" s="5" t="s">
        <v>4526</v>
      </c>
      <c r="D830" s="5" t="s">
        <v>7712</v>
      </c>
      <c r="E830" s="6" t="s">
        <v>7713</v>
      </c>
      <c r="F830" s="5">
        <v>4163</v>
      </c>
      <c r="G830" s="8" t="s">
        <v>7714</v>
      </c>
      <c r="H830" s="15">
        <v>6951.79</v>
      </c>
      <c r="I830" s="9">
        <v>6951.79</v>
      </c>
      <c r="J830" s="9">
        <v>6951.79</v>
      </c>
      <c r="K830" s="5" t="s">
        <v>7741</v>
      </c>
      <c r="L830" s="5" t="s">
        <v>3584</v>
      </c>
      <c r="M830" s="60"/>
      <c r="N830" s="5" t="s">
        <v>7751</v>
      </c>
      <c r="O830" s="5" t="s">
        <v>1999</v>
      </c>
      <c r="P830" s="10"/>
    </row>
    <row r="831" spans="1:16" ht="69.5" customHeight="1" x14ac:dyDescent="0.15">
      <c r="A831" s="89">
        <v>234</v>
      </c>
      <c r="B831" s="17" t="s">
        <v>7727</v>
      </c>
      <c r="C831" s="5" t="s">
        <v>4526</v>
      </c>
      <c r="D831" s="5" t="s">
        <v>7715</v>
      </c>
      <c r="E831" s="6" t="s">
        <v>7716</v>
      </c>
      <c r="F831" s="5">
        <v>3737</v>
      </c>
      <c r="G831" s="8" t="s">
        <v>7717</v>
      </c>
      <c r="H831" s="15">
        <v>6911.21</v>
      </c>
      <c r="I831" s="9">
        <v>6911.21</v>
      </c>
      <c r="J831" s="9">
        <v>6911.21</v>
      </c>
      <c r="K831" s="5" t="s">
        <v>7742</v>
      </c>
      <c r="L831" s="5" t="s">
        <v>3584</v>
      </c>
      <c r="M831" s="60"/>
      <c r="N831" s="5" t="s">
        <v>7751</v>
      </c>
      <c r="O831" s="5" t="s">
        <v>1999</v>
      </c>
      <c r="P831" s="10"/>
    </row>
    <row r="832" spans="1:16" ht="97.75" customHeight="1" x14ac:dyDescent="0.15">
      <c r="A832" s="89">
        <v>235</v>
      </c>
      <c r="B832" s="17" t="s">
        <v>7728</v>
      </c>
      <c r="C832" s="5" t="s">
        <v>4526</v>
      </c>
      <c r="D832" s="5" t="s">
        <v>7730</v>
      </c>
      <c r="E832" s="6" t="s">
        <v>7718</v>
      </c>
      <c r="F832" s="5">
        <v>2411</v>
      </c>
      <c r="G832" s="8" t="s">
        <v>7714</v>
      </c>
      <c r="H832" s="5">
        <v>6187.35</v>
      </c>
      <c r="I832" s="5">
        <v>6187.35</v>
      </c>
      <c r="J832" s="5">
        <v>6187.35</v>
      </c>
      <c r="K832" s="5" t="s">
        <v>7743</v>
      </c>
      <c r="L832" s="5" t="s">
        <v>3584</v>
      </c>
      <c r="M832" s="60"/>
      <c r="N832" s="5" t="s">
        <v>7751</v>
      </c>
      <c r="O832" s="5" t="s">
        <v>1999</v>
      </c>
      <c r="P832" s="10"/>
    </row>
    <row r="833" spans="1:16" ht="108" x14ac:dyDescent="0.15">
      <c r="A833" s="89">
        <v>236</v>
      </c>
      <c r="B833" s="17" t="s">
        <v>7729</v>
      </c>
      <c r="C833" s="5" t="s">
        <v>4526</v>
      </c>
      <c r="D833" s="5" t="s">
        <v>7730</v>
      </c>
      <c r="E833" s="6" t="s">
        <v>7719</v>
      </c>
      <c r="F833" s="5">
        <v>9693</v>
      </c>
      <c r="G833" s="8" t="s">
        <v>7714</v>
      </c>
      <c r="H833" s="15">
        <v>24875.15</v>
      </c>
      <c r="I833" s="9">
        <v>24875.15</v>
      </c>
      <c r="J833" s="9">
        <v>24875.15</v>
      </c>
      <c r="K833" s="5" t="s">
        <v>7744</v>
      </c>
      <c r="L833" s="5" t="s">
        <v>3584</v>
      </c>
      <c r="M833" s="60"/>
      <c r="N833" s="5" t="s">
        <v>7751</v>
      </c>
      <c r="O833" s="5" t="s">
        <v>1999</v>
      </c>
      <c r="P833" s="10"/>
    </row>
    <row r="834" spans="1:16" ht="108" x14ac:dyDescent="0.15">
      <c r="A834" s="89">
        <v>237</v>
      </c>
      <c r="B834" s="17" t="s">
        <v>7733</v>
      </c>
      <c r="C834" s="5" t="s">
        <v>4526</v>
      </c>
      <c r="D834" s="5" t="s">
        <v>7731</v>
      </c>
      <c r="E834" s="6" t="s">
        <v>7720</v>
      </c>
      <c r="F834" s="76">
        <v>2869</v>
      </c>
      <c r="G834" s="8" t="s">
        <v>7714</v>
      </c>
      <c r="H834" s="15">
        <v>4790.9399999999996</v>
      </c>
      <c r="I834" s="9">
        <v>4790.9399999999996</v>
      </c>
      <c r="J834" s="9">
        <v>4790.9399999999996</v>
      </c>
      <c r="K834" s="5" t="s">
        <v>7745</v>
      </c>
      <c r="L834" s="5" t="s">
        <v>3584</v>
      </c>
      <c r="M834" s="60"/>
      <c r="N834" s="5" t="s">
        <v>7751</v>
      </c>
      <c r="O834" s="5" t="s">
        <v>1999</v>
      </c>
      <c r="P834" s="10"/>
    </row>
    <row r="835" spans="1:16" ht="108" x14ac:dyDescent="0.15">
      <c r="A835" s="89">
        <v>238</v>
      </c>
      <c r="B835" s="17" t="s">
        <v>7734</v>
      </c>
      <c r="C835" s="5" t="s">
        <v>4526</v>
      </c>
      <c r="D835" s="5" t="s">
        <v>7731</v>
      </c>
      <c r="E835" s="6" t="s">
        <v>7721</v>
      </c>
      <c r="F835" s="76">
        <v>16725</v>
      </c>
      <c r="G835" s="8" t="s">
        <v>7714</v>
      </c>
      <c r="H835" s="15">
        <v>27929.08</v>
      </c>
      <c r="I835" s="9">
        <v>27929.08</v>
      </c>
      <c r="J835" s="9">
        <v>27929.08</v>
      </c>
      <c r="K835" s="5" t="s">
        <v>7746</v>
      </c>
      <c r="L835" s="5" t="s">
        <v>3584</v>
      </c>
      <c r="M835" s="60"/>
      <c r="N835" s="5" t="s">
        <v>7751</v>
      </c>
      <c r="O835" s="5" t="s">
        <v>1999</v>
      </c>
      <c r="P835" s="10"/>
    </row>
    <row r="836" spans="1:16" ht="79.25" customHeight="1" x14ac:dyDescent="0.15">
      <c r="A836" s="89">
        <v>239</v>
      </c>
      <c r="B836" s="17" t="s">
        <v>7735</v>
      </c>
      <c r="C836" s="5" t="s">
        <v>4526</v>
      </c>
      <c r="D836" s="5" t="s">
        <v>7732</v>
      </c>
      <c r="E836" s="6" t="s">
        <v>7722</v>
      </c>
      <c r="F836" s="76">
        <v>23587</v>
      </c>
      <c r="G836" s="8" t="s">
        <v>4850</v>
      </c>
      <c r="H836" s="15">
        <v>4853261.12</v>
      </c>
      <c r="I836" s="9">
        <v>4853261.12</v>
      </c>
      <c r="J836" s="9">
        <v>4853261.12</v>
      </c>
      <c r="K836" s="5" t="s">
        <v>7747</v>
      </c>
      <c r="L836" s="5" t="s">
        <v>3584</v>
      </c>
      <c r="M836" s="60"/>
      <c r="N836" s="5" t="s">
        <v>7751</v>
      </c>
      <c r="O836" s="5" t="s">
        <v>1999</v>
      </c>
      <c r="P836" s="10"/>
    </row>
    <row r="837" spans="1:16" ht="72" x14ac:dyDescent="0.15">
      <c r="A837" s="89">
        <v>240</v>
      </c>
      <c r="B837" s="17" t="s">
        <v>7736</v>
      </c>
      <c r="C837" s="5" t="s">
        <v>4526</v>
      </c>
      <c r="D837" s="5" t="s">
        <v>6833</v>
      </c>
      <c r="E837" s="6" t="s">
        <v>7723</v>
      </c>
      <c r="F837" s="76">
        <v>7001</v>
      </c>
      <c r="G837" s="8" t="s">
        <v>5295</v>
      </c>
      <c r="H837" s="15">
        <v>16560.87</v>
      </c>
      <c r="I837" s="9">
        <v>16560.87</v>
      </c>
      <c r="J837" s="9">
        <v>16560.87</v>
      </c>
      <c r="K837" s="5" t="s">
        <v>7748</v>
      </c>
      <c r="L837" s="5" t="s">
        <v>3584</v>
      </c>
      <c r="M837" s="60"/>
      <c r="N837" s="5" t="s">
        <v>7751</v>
      </c>
      <c r="O837" s="5" t="s">
        <v>1999</v>
      </c>
      <c r="P837" s="10"/>
    </row>
    <row r="838" spans="1:16" ht="66.5" customHeight="1" x14ac:dyDescent="0.15">
      <c r="A838" s="89">
        <v>241</v>
      </c>
      <c r="B838" s="17" t="s">
        <v>7737</v>
      </c>
      <c r="C838" s="5" t="s">
        <v>4526</v>
      </c>
      <c r="D838" s="5" t="s">
        <v>7740</v>
      </c>
      <c r="E838" s="6" t="s">
        <v>7724</v>
      </c>
      <c r="F838" s="76">
        <v>14201</v>
      </c>
      <c r="G838" s="8" t="s">
        <v>5295</v>
      </c>
      <c r="H838" s="15">
        <v>26263.33</v>
      </c>
      <c r="I838" s="9">
        <v>26263.33</v>
      </c>
      <c r="J838" s="9">
        <v>26263.33</v>
      </c>
      <c r="K838" s="5" t="s">
        <v>7749</v>
      </c>
      <c r="L838" s="5" t="s">
        <v>3584</v>
      </c>
      <c r="M838" s="60"/>
      <c r="N838" s="5" t="s">
        <v>7751</v>
      </c>
      <c r="O838" s="5" t="s">
        <v>1999</v>
      </c>
      <c r="P838" s="10"/>
    </row>
    <row r="839" spans="1:16" ht="74.5" customHeight="1" x14ac:dyDescent="0.15">
      <c r="A839" s="6">
        <v>242</v>
      </c>
      <c r="B839" s="17" t="s">
        <v>7738</v>
      </c>
      <c r="C839" s="5" t="s">
        <v>4526</v>
      </c>
      <c r="D839" s="5" t="s">
        <v>7739</v>
      </c>
      <c r="E839" s="6" t="s">
        <v>7725</v>
      </c>
      <c r="F839" s="76">
        <v>49888</v>
      </c>
      <c r="G839" s="8" t="s">
        <v>5295</v>
      </c>
      <c r="H839" s="15">
        <v>83307.97</v>
      </c>
      <c r="I839" s="9">
        <v>83307.97</v>
      </c>
      <c r="J839" s="9">
        <v>83307.97</v>
      </c>
      <c r="K839" s="5" t="s">
        <v>7750</v>
      </c>
      <c r="L839" s="5" t="s">
        <v>3584</v>
      </c>
      <c r="M839" s="60"/>
      <c r="N839" s="5" t="s">
        <v>7751</v>
      </c>
      <c r="O839" s="5" t="s">
        <v>1999</v>
      </c>
      <c r="P839" s="60"/>
    </row>
    <row r="840" spans="1:16" s="83" customFormat="1" ht="79.25" customHeight="1" x14ac:dyDescent="0.15">
      <c r="A840" s="6">
        <v>243</v>
      </c>
      <c r="B840" s="17" t="s">
        <v>8198</v>
      </c>
      <c r="C840" s="5" t="s">
        <v>4526</v>
      </c>
      <c r="D840" s="5" t="s">
        <v>8199</v>
      </c>
      <c r="E840" s="6" t="s">
        <v>8200</v>
      </c>
      <c r="F840" s="5">
        <v>1511</v>
      </c>
      <c r="G840" s="8" t="s">
        <v>4852</v>
      </c>
      <c r="H840" s="15">
        <v>189736.27</v>
      </c>
      <c r="I840" s="15">
        <v>189736.27</v>
      </c>
      <c r="J840" s="15">
        <v>189736.27</v>
      </c>
      <c r="K840" s="5" t="s">
        <v>8201</v>
      </c>
      <c r="L840" s="5" t="s">
        <v>3584</v>
      </c>
      <c r="M840" s="60"/>
      <c r="N840" s="5" t="s">
        <v>8202</v>
      </c>
      <c r="O840" s="5" t="s">
        <v>1999</v>
      </c>
      <c r="P840" s="145"/>
    </row>
    <row r="841" spans="1:16" x14ac:dyDescent="0.15">
      <c r="A841" s="6"/>
      <c r="B841" s="6"/>
      <c r="C841" s="117" t="s">
        <v>1620</v>
      </c>
      <c r="D841" s="5"/>
      <c r="E841" s="6"/>
      <c r="F841" s="35">
        <f>SUM(F598:F772)</f>
        <v>4706446</v>
      </c>
      <c r="G841" s="117"/>
      <c r="H841" s="62">
        <f>SUM(H598:H840)</f>
        <v>429225587.46999997</v>
      </c>
      <c r="I841" s="146">
        <f>SUM(I598:I840)</f>
        <v>429225587.46999997</v>
      </c>
      <c r="J841" s="9"/>
      <c r="K841" s="5"/>
      <c r="L841" s="5"/>
      <c r="M841" s="60"/>
      <c r="N841" s="5"/>
      <c r="O841" s="5"/>
      <c r="P841" s="5"/>
    </row>
    <row r="842" spans="1:16" x14ac:dyDescent="0.15">
      <c r="A842" s="244" t="s">
        <v>2133</v>
      </c>
      <c r="B842" s="244"/>
      <c r="C842" s="244"/>
      <c r="D842" s="244"/>
      <c r="E842" s="244"/>
      <c r="F842" s="244"/>
      <c r="G842" s="244"/>
      <c r="H842" s="244"/>
      <c r="I842" s="244"/>
      <c r="J842" s="244"/>
      <c r="K842" s="244"/>
      <c r="L842" s="244"/>
      <c r="M842" s="244"/>
      <c r="N842" s="244"/>
      <c r="O842" s="244"/>
      <c r="P842" s="244"/>
    </row>
    <row r="843" spans="1:16" ht="63" customHeight="1" x14ac:dyDescent="0.15">
      <c r="A843" s="6">
        <v>1</v>
      </c>
      <c r="B843" s="18" t="s">
        <v>7055</v>
      </c>
      <c r="C843" s="42" t="s">
        <v>7057</v>
      </c>
      <c r="D843" s="42" t="s">
        <v>7651</v>
      </c>
      <c r="E843" s="6"/>
      <c r="F843" s="6"/>
      <c r="G843" s="42"/>
      <c r="H843" s="23">
        <v>583378.62</v>
      </c>
      <c r="I843" s="23">
        <v>525040.74</v>
      </c>
      <c r="J843" s="15"/>
      <c r="K843" s="5"/>
      <c r="L843" s="5" t="s">
        <v>7060</v>
      </c>
      <c r="M843" s="6"/>
      <c r="N843" s="5" t="s">
        <v>7060</v>
      </c>
      <c r="O843" s="5" t="s">
        <v>7061</v>
      </c>
      <c r="P843" s="5"/>
    </row>
    <row r="844" spans="1:16" ht="63" customHeight="1" x14ac:dyDescent="0.15">
      <c r="A844" s="6">
        <v>2</v>
      </c>
      <c r="B844" s="18" t="s">
        <v>7268</v>
      </c>
      <c r="C844" s="42" t="s">
        <v>7058</v>
      </c>
      <c r="D844" s="42" t="s">
        <v>7652</v>
      </c>
      <c r="E844" s="6"/>
      <c r="F844" s="6"/>
      <c r="G844" s="42"/>
      <c r="H844" s="6">
        <v>574247.56999999995</v>
      </c>
      <c r="I844" s="6">
        <v>516822.77</v>
      </c>
      <c r="J844" s="15"/>
      <c r="K844" s="5"/>
      <c r="L844" s="5" t="s">
        <v>7060</v>
      </c>
      <c r="M844" s="6"/>
      <c r="N844" s="5" t="s">
        <v>7060</v>
      </c>
      <c r="O844" s="5" t="s">
        <v>7061</v>
      </c>
      <c r="P844" s="5"/>
    </row>
    <row r="845" spans="1:16" ht="63" customHeight="1" x14ac:dyDescent="0.15">
      <c r="A845" s="6">
        <v>3</v>
      </c>
      <c r="B845" s="18" t="s">
        <v>7267</v>
      </c>
      <c r="C845" s="42" t="s">
        <v>7059</v>
      </c>
      <c r="D845" s="42" t="s">
        <v>7653</v>
      </c>
      <c r="E845" s="6"/>
      <c r="F845" s="6"/>
      <c r="G845" s="42"/>
      <c r="H845" s="6">
        <v>645088.67000000004</v>
      </c>
      <c r="I845" s="6">
        <v>580579.79</v>
      </c>
      <c r="J845" s="15"/>
      <c r="K845" s="5"/>
      <c r="L845" s="5" t="s">
        <v>7060</v>
      </c>
      <c r="M845" s="6"/>
      <c r="N845" s="5" t="s">
        <v>7060</v>
      </c>
      <c r="O845" s="5" t="s">
        <v>7061</v>
      </c>
      <c r="P845" s="5"/>
    </row>
    <row r="846" spans="1:16" s="61" customFormat="1" ht="66.5" customHeight="1" x14ac:dyDescent="0.15">
      <c r="A846" s="6">
        <v>4</v>
      </c>
      <c r="B846" s="17" t="s">
        <v>7771</v>
      </c>
      <c r="C846" s="5" t="s">
        <v>7755</v>
      </c>
      <c r="D846" s="5" t="s">
        <v>7756</v>
      </c>
      <c r="E846" s="107"/>
      <c r="F846" s="76">
        <v>12</v>
      </c>
      <c r="G846" s="8" t="s">
        <v>7757</v>
      </c>
      <c r="H846" s="9">
        <v>1</v>
      </c>
      <c r="I846" s="9"/>
      <c r="J846" s="5"/>
      <c r="K846" s="60"/>
      <c r="L846" s="5" t="s">
        <v>7758</v>
      </c>
      <c r="M846" s="60"/>
      <c r="N846" s="5" t="s">
        <v>7769</v>
      </c>
      <c r="O846" s="5" t="s">
        <v>7770</v>
      </c>
      <c r="P846" s="60"/>
    </row>
    <row r="847" spans="1:16" s="61" customFormat="1" ht="71.5" customHeight="1" x14ac:dyDescent="0.15">
      <c r="A847" s="6">
        <v>5</v>
      </c>
      <c r="B847" s="17" t="s">
        <v>7772</v>
      </c>
      <c r="C847" s="5" t="s">
        <v>7759</v>
      </c>
      <c r="D847" s="5" t="s">
        <v>7760</v>
      </c>
      <c r="E847" s="107"/>
      <c r="F847" s="76">
        <v>5</v>
      </c>
      <c r="G847" s="8" t="s">
        <v>7761</v>
      </c>
      <c r="H847" s="9">
        <v>1</v>
      </c>
      <c r="I847" s="9"/>
      <c r="J847" s="5"/>
      <c r="K847" s="60"/>
      <c r="L847" s="5" t="s">
        <v>7758</v>
      </c>
      <c r="M847" s="60"/>
      <c r="N847" s="5" t="s">
        <v>7769</v>
      </c>
      <c r="O847" s="5" t="s">
        <v>7770</v>
      </c>
      <c r="P847" s="60"/>
    </row>
    <row r="848" spans="1:16" s="61" customFormat="1" ht="69.5" customHeight="1" x14ac:dyDescent="0.15">
      <c r="A848" s="6">
        <v>6</v>
      </c>
      <c r="B848" s="17" t="s">
        <v>7773</v>
      </c>
      <c r="C848" s="5" t="s">
        <v>7762</v>
      </c>
      <c r="D848" s="5" t="s">
        <v>7763</v>
      </c>
      <c r="E848" s="107"/>
      <c r="F848" s="76">
        <v>300</v>
      </c>
      <c r="G848" s="8" t="s">
        <v>7764</v>
      </c>
      <c r="H848" s="9">
        <v>1</v>
      </c>
      <c r="I848" s="9"/>
      <c r="J848" s="5"/>
      <c r="K848" s="60"/>
      <c r="L848" s="5" t="s">
        <v>7758</v>
      </c>
      <c r="M848" s="60"/>
      <c r="N848" s="5" t="s">
        <v>7769</v>
      </c>
      <c r="O848" s="5" t="s">
        <v>7770</v>
      </c>
      <c r="P848" s="60"/>
    </row>
    <row r="849" spans="1:19" s="61" customFormat="1" ht="111" customHeight="1" x14ac:dyDescent="0.15">
      <c r="A849" s="6">
        <v>7</v>
      </c>
      <c r="B849" s="17" t="s">
        <v>7774</v>
      </c>
      <c r="C849" s="5" t="s">
        <v>7762</v>
      </c>
      <c r="D849" s="5" t="s">
        <v>7765</v>
      </c>
      <c r="E849" s="107"/>
      <c r="F849" s="76">
        <v>28.8</v>
      </c>
      <c r="G849" s="8" t="s">
        <v>7766</v>
      </c>
      <c r="H849" s="9">
        <v>1</v>
      </c>
      <c r="I849" s="9"/>
      <c r="J849" s="5"/>
      <c r="K849" s="60"/>
      <c r="L849" s="5" t="s">
        <v>7758</v>
      </c>
      <c r="M849" s="60"/>
      <c r="N849" s="5" t="s">
        <v>7769</v>
      </c>
      <c r="O849" s="5" t="s">
        <v>7770</v>
      </c>
      <c r="P849" s="60"/>
    </row>
    <row r="850" spans="1:19" s="61" customFormat="1" ht="86.5" customHeight="1" x14ac:dyDescent="0.15">
      <c r="A850" s="6">
        <v>8</v>
      </c>
      <c r="B850" s="17" t="s">
        <v>7775</v>
      </c>
      <c r="C850" s="5" t="s">
        <v>7762</v>
      </c>
      <c r="D850" s="5" t="s">
        <v>7767</v>
      </c>
      <c r="E850" s="107"/>
      <c r="F850" s="76">
        <v>248</v>
      </c>
      <c r="G850" s="8" t="s">
        <v>7768</v>
      </c>
      <c r="H850" s="9">
        <v>1</v>
      </c>
      <c r="I850" s="9"/>
      <c r="J850" s="5"/>
      <c r="K850" s="60"/>
      <c r="L850" s="5" t="s">
        <v>7758</v>
      </c>
      <c r="M850" s="60"/>
      <c r="N850" s="5" t="s">
        <v>7769</v>
      </c>
      <c r="O850" s="5" t="s">
        <v>7770</v>
      </c>
      <c r="P850" s="60"/>
    </row>
    <row r="851" spans="1:19" s="61" customFormat="1" ht="113.5" customHeight="1" x14ac:dyDescent="0.15">
      <c r="A851" s="6">
        <v>9</v>
      </c>
      <c r="B851" s="142" t="s">
        <v>8296</v>
      </c>
      <c r="C851" s="5" t="s">
        <v>7762</v>
      </c>
      <c r="D851" s="5" t="s">
        <v>8293</v>
      </c>
      <c r="E851" s="107"/>
      <c r="F851" s="76">
        <v>1100</v>
      </c>
      <c r="G851" s="115" t="s">
        <v>8294</v>
      </c>
      <c r="H851" s="9">
        <v>1</v>
      </c>
      <c r="I851" s="9">
        <v>1</v>
      </c>
      <c r="J851" s="5"/>
      <c r="K851" s="60"/>
      <c r="L851" s="5" t="s">
        <v>7758</v>
      </c>
      <c r="M851" s="60"/>
      <c r="N851" s="5" t="s">
        <v>8295</v>
      </c>
      <c r="O851" s="5" t="s">
        <v>7770</v>
      </c>
      <c r="P851" s="60"/>
    </row>
    <row r="852" spans="1:19" s="61" customFormat="1" ht="86.5" customHeight="1" x14ac:dyDescent="0.15">
      <c r="A852" s="6">
        <v>10</v>
      </c>
      <c r="B852" s="142" t="s">
        <v>8299</v>
      </c>
      <c r="C852" s="5" t="s">
        <v>7759</v>
      </c>
      <c r="D852" s="5" t="s">
        <v>8297</v>
      </c>
      <c r="E852" s="107"/>
      <c r="F852" s="114">
        <v>2.1</v>
      </c>
      <c r="G852" s="8" t="s">
        <v>8298</v>
      </c>
      <c r="H852" s="9">
        <v>1</v>
      </c>
      <c r="I852" s="9">
        <v>1</v>
      </c>
      <c r="J852" s="5"/>
      <c r="K852" s="60"/>
      <c r="L852" s="5" t="s">
        <v>7758</v>
      </c>
      <c r="M852" s="60"/>
      <c r="N852" s="5" t="s">
        <v>8295</v>
      </c>
      <c r="O852" s="5" t="s">
        <v>7770</v>
      </c>
      <c r="P852" s="60"/>
    </row>
    <row r="853" spans="1:19" s="61" customFormat="1" ht="86.5" customHeight="1" x14ac:dyDescent="0.15">
      <c r="A853" s="6">
        <v>11</v>
      </c>
      <c r="B853" s="142" t="s">
        <v>8300</v>
      </c>
      <c r="C853" s="5" t="s">
        <v>7762</v>
      </c>
      <c r="D853" s="5" t="s">
        <v>8301</v>
      </c>
      <c r="E853" s="107"/>
      <c r="F853" s="114">
        <v>12.25</v>
      </c>
      <c r="G853" s="8" t="s">
        <v>8302</v>
      </c>
      <c r="H853" s="9">
        <v>1</v>
      </c>
      <c r="I853" s="9">
        <v>1</v>
      </c>
      <c r="J853" s="5"/>
      <c r="K853" s="60"/>
      <c r="L853" s="5" t="s">
        <v>7758</v>
      </c>
      <c r="M853" s="60"/>
      <c r="N853" s="5" t="s">
        <v>8295</v>
      </c>
      <c r="O853" s="5" t="s">
        <v>7770</v>
      </c>
      <c r="P853" s="60"/>
    </row>
    <row r="854" spans="1:19" s="61" customFormat="1" ht="178.25" customHeight="1" x14ac:dyDescent="0.15">
      <c r="A854" s="6">
        <v>12</v>
      </c>
      <c r="B854" s="142" t="s">
        <v>8303</v>
      </c>
      <c r="C854" s="5" t="s">
        <v>7762</v>
      </c>
      <c r="D854" s="5" t="s">
        <v>8304</v>
      </c>
      <c r="E854" s="107"/>
      <c r="F854" s="114" t="s">
        <v>8305</v>
      </c>
      <c r="G854" s="8" t="s">
        <v>8306</v>
      </c>
      <c r="H854" s="9">
        <v>1</v>
      </c>
      <c r="I854" s="9">
        <v>1</v>
      </c>
      <c r="J854" s="5"/>
      <c r="K854" s="60"/>
      <c r="L854" s="5" t="s">
        <v>7758</v>
      </c>
      <c r="M854" s="60"/>
      <c r="N854" s="5" t="s">
        <v>8295</v>
      </c>
      <c r="O854" s="5" t="s">
        <v>7770</v>
      </c>
      <c r="P854" s="60"/>
    </row>
    <row r="855" spans="1:19" ht="72" x14ac:dyDescent="0.15">
      <c r="A855" s="6">
        <v>13</v>
      </c>
      <c r="B855" s="18" t="s">
        <v>8468</v>
      </c>
      <c r="C855" s="13" t="s">
        <v>8467</v>
      </c>
      <c r="D855" s="13" t="s">
        <v>3826</v>
      </c>
      <c r="E855" s="6"/>
      <c r="F855" s="6"/>
      <c r="G855" s="47" t="s">
        <v>8469</v>
      </c>
      <c r="H855" s="21">
        <v>2986194</v>
      </c>
      <c r="I855" s="21">
        <v>2986194</v>
      </c>
      <c r="J855" s="23"/>
      <c r="K855" s="13"/>
      <c r="L855" s="5" t="s">
        <v>8470</v>
      </c>
      <c r="M855" s="6"/>
      <c r="N855" s="5" t="s">
        <v>8470</v>
      </c>
      <c r="O855" s="5" t="s">
        <v>1349</v>
      </c>
      <c r="P855" s="5"/>
    </row>
    <row r="856" spans="1:19" ht="73.5" customHeight="1" x14ac:dyDescent="0.15">
      <c r="A856" s="6">
        <v>14</v>
      </c>
      <c r="B856" s="18" t="s">
        <v>8490</v>
      </c>
      <c r="C856" s="6" t="s">
        <v>8491</v>
      </c>
      <c r="D856" s="5" t="s">
        <v>3781</v>
      </c>
      <c r="E856" s="6"/>
      <c r="F856" s="6"/>
      <c r="G856" s="5" t="s">
        <v>8492</v>
      </c>
      <c r="H856" s="4">
        <v>395734.86</v>
      </c>
      <c r="I856" s="4">
        <v>389139.27</v>
      </c>
      <c r="J856" s="15"/>
      <c r="K856" s="5"/>
      <c r="L856" s="5" t="s">
        <v>8493</v>
      </c>
      <c r="M856" s="6"/>
      <c r="N856" s="5" t="s">
        <v>8493</v>
      </c>
      <c r="O856" s="5" t="s">
        <v>2716</v>
      </c>
      <c r="P856" s="5"/>
    </row>
    <row r="857" spans="1:19" ht="53.5" customHeight="1" x14ac:dyDescent="0.15">
      <c r="A857" s="6">
        <v>15</v>
      </c>
      <c r="B857" s="18" t="s">
        <v>8747</v>
      </c>
      <c r="C857" s="5" t="s">
        <v>8537</v>
      </c>
      <c r="D857" s="5" t="s">
        <v>2224</v>
      </c>
      <c r="E857" s="6"/>
      <c r="F857" s="6">
        <v>242</v>
      </c>
      <c r="G857" s="5" t="s">
        <v>8538</v>
      </c>
      <c r="H857" s="4">
        <v>1.19</v>
      </c>
      <c r="I857" s="4">
        <f>H857-H857</f>
        <v>0</v>
      </c>
      <c r="J857" s="15"/>
      <c r="K857" s="5"/>
      <c r="L857" s="5" t="s">
        <v>2657</v>
      </c>
      <c r="M857" s="6"/>
      <c r="N857" s="5" t="s">
        <v>8839</v>
      </c>
      <c r="O857" s="5" t="s">
        <v>2140</v>
      </c>
      <c r="P857" s="5"/>
      <c r="S857" s="45"/>
    </row>
    <row r="858" spans="1:19" x14ac:dyDescent="0.15">
      <c r="A858" s="6"/>
      <c r="B858" s="35" t="s">
        <v>1620</v>
      </c>
      <c r="C858" s="6"/>
      <c r="D858" s="6"/>
      <c r="E858" s="6"/>
      <c r="F858" s="6"/>
      <c r="G858" s="6"/>
      <c r="H858" s="50">
        <f>SUM(H843:H857)</f>
        <v>5184653.91</v>
      </c>
      <c r="I858" s="62">
        <f>SUM(I843:I857)</f>
        <v>4997780.57</v>
      </c>
      <c r="J858" s="6"/>
      <c r="K858" s="6"/>
      <c r="L858" s="6"/>
      <c r="M858" s="6"/>
      <c r="N858" s="6"/>
      <c r="O858" s="6"/>
      <c r="P858" s="6"/>
    </row>
    <row r="859" spans="1:19" x14ac:dyDescent="0.15">
      <c r="A859" s="6"/>
      <c r="B859" s="35"/>
      <c r="C859" s="6"/>
      <c r="D859" s="6"/>
      <c r="E859" s="6"/>
      <c r="F859" s="6"/>
      <c r="G859" s="6"/>
      <c r="H859" s="50"/>
      <c r="I859" s="62"/>
      <c r="J859" s="6"/>
      <c r="K859" s="6"/>
      <c r="L859" s="6"/>
      <c r="M859" s="6"/>
      <c r="N859" s="6"/>
      <c r="O859" s="6"/>
      <c r="P859" s="6"/>
    </row>
    <row r="860" spans="1:19" ht="24.5" customHeight="1" x14ac:dyDescent="0.15">
      <c r="A860" s="253" t="s">
        <v>1239</v>
      </c>
      <c r="B860" s="249"/>
      <c r="C860" s="249"/>
      <c r="D860" s="249"/>
      <c r="E860" s="249"/>
      <c r="F860" s="249"/>
      <c r="G860" s="249"/>
      <c r="H860" s="52">
        <v>2188744578.4499998</v>
      </c>
      <c r="I860" s="67">
        <v>1522395179.24</v>
      </c>
      <c r="J860" s="68"/>
      <c r="K860" s="6"/>
      <c r="L860" s="6"/>
      <c r="M860" s="6"/>
      <c r="N860" s="6"/>
      <c r="O860" s="6"/>
      <c r="P860" s="6"/>
    </row>
    <row r="861" spans="1:19" x14ac:dyDescent="0.15">
      <c r="A861" s="36"/>
      <c r="B861" s="102"/>
      <c r="C861" s="102"/>
      <c r="D861" s="36"/>
      <c r="E861" s="36"/>
      <c r="F861" s="36"/>
      <c r="G861" s="36"/>
      <c r="H861" s="102"/>
      <c r="I861" s="36"/>
      <c r="J861" s="36"/>
      <c r="K861" s="36"/>
      <c r="L861" s="36"/>
      <c r="M861" s="36"/>
      <c r="N861" s="36"/>
      <c r="O861" s="36"/>
      <c r="P861" s="36"/>
    </row>
    <row r="862" spans="1:19" x14ac:dyDescent="0.15">
      <c r="A862" s="36"/>
      <c r="B862" s="102"/>
      <c r="C862" s="102"/>
      <c r="D862" s="36"/>
      <c r="E862" s="36"/>
      <c r="F862" s="36"/>
      <c r="G862" s="36"/>
      <c r="H862" s="103"/>
      <c r="I862" s="36"/>
      <c r="J862" s="36"/>
      <c r="K862" s="36"/>
      <c r="L862" s="36"/>
      <c r="M862" s="36"/>
      <c r="N862" s="36"/>
      <c r="O862" s="36"/>
      <c r="P862" s="36"/>
    </row>
    <row r="863" spans="1:19" x14ac:dyDescent="0.15">
      <c r="A863" s="36"/>
      <c r="B863" s="102"/>
      <c r="C863" s="102"/>
      <c r="D863" s="36"/>
      <c r="E863" s="36"/>
      <c r="F863" s="36"/>
      <c r="G863" s="36"/>
      <c r="H863" s="103"/>
      <c r="I863" s="36"/>
      <c r="J863" s="36"/>
      <c r="K863" s="36"/>
      <c r="L863" s="36"/>
      <c r="M863" s="36"/>
      <c r="N863" s="36"/>
      <c r="O863" s="36"/>
      <c r="P863" s="36"/>
    </row>
    <row r="864" spans="1:19" x14ac:dyDescent="0.15">
      <c r="A864" s="36"/>
      <c r="B864" s="102"/>
      <c r="C864" s="102"/>
      <c r="D864" s="36"/>
      <c r="E864" s="36"/>
      <c r="F864" s="36"/>
      <c r="G864" s="36"/>
      <c r="H864" s="104"/>
      <c r="I864" s="36"/>
      <c r="J864" s="36"/>
      <c r="K864" s="36"/>
      <c r="L864" s="36"/>
      <c r="M864" s="36"/>
      <c r="N864" s="36"/>
      <c r="O864" s="36"/>
      <c r="P864" s="36"/>
    </row>
    <row r="865" spans="1:17" x14ac:dyDescent="0.15">
      <c r="A865" s="36"/>
      <c r="B865" s="102"/>
      <c r="C865" s="102"/>
      <c r="D865" s="36"/>
      <c r="E865" s="36"/>
      <c r="F865" s="36"/>
      <c r="G865" s="36"/>
      <c r="H865" s="102"/>
      <c r="I865" s="36"/>
      <c r="J865" s="36"/>
      <c r="K865" s="36"/>
      <c r="L865" s="36"/>
      <c r="M865" s="36"/>
      <c r="N865" s="36"/>
      <c r="O865" s="36"/>
      <c r="P865" s="36"/>
    </row>
    <row r="866" spans="1:17" x14ac:dyDescent="0.15">
      <c r="A866" s="36"/>
      <c r="B866" s="102"/>
      <c r="C866" s="102"/>
      <c r="D866" s="36"/>
      <c r="E866" s="36"/>
      <c r="F866" s="36"/>
      <c r="G866" s="36"/>
      <c r="H866" s="102"/>
      <c r="I866" s="36"/>
      <c r="J866" s="36"/>
      <c r="K866" s="36"/>
      <c r="L866" s="36"/>
      <c r="M866" s="36"/>
      <c r="N866" s="36"/>
      <c r="O866" s="36"/>
      <c r="P866" s="36"/>
    </row>
    <row r="867" spans="1:17" x14ac:dyDescent="0.15">
      <c r="A867" s="36"/>
      <c r="B867" s="102"/>
      <c r="C867" s="102"/>
      <c r="D867" s="36"/>
      <c r="E867" s="36"/>
      <c r="F867" s="36"/>
      <c r="G867" s="36"/>
      <c r="H867" s="102"/>
      <c r="I867" s="36"/>
      <c r="J867" s="36"/>
      <c r="K867" s="36"/>
      <c r="L867" s="36"/>
      <c r="M867" s="36"/>
      <c r="N867" s="36"/>
      <c r="O867" s="36"/>
      <c r="P867" s="36"/>
      <c r="Q867" s="48"/>
    </row>
    <row r="868" spans="1:17" x14ac:dyDescent="0.15">
      <c r="A868" s="36"/>
      <c r="B868" s="102"/>
      <c r="C868" s="102"/>
      <c r="D868" s="36"/>
      <c r="E868" s="36"/>
      <c r="F868" s="36"/>
      <c r="G868" s="36"/>
      <c r="H868" s="102"/>
      <c r="I868" s="36"/>
      <c r="J868" s="36"/>
      <c r="K868" s="36"/>
      <c r="L868" s="36"/>
      <c r="M868" s="36"/>
      <c r="N868" s="36"/>
      <c r="O868" s="36"/>
      <c r="P868" s="36"/>
      <c r="Q868" s="48"/>
    </row>
    <row r="869" spans="1:17" x14ac:dyDescent="0.15">
      <c r="A869" s="36"/>
      <c r="B869" s="102"/>
      <c r="C869" s="102"/>
      <c r="D869" s="36"/>
      <c r="E869" s="36"/>
      <c r="F869" s="36"/>
      <c r="G869" s="36"/>
      <c r="H869" s="102"/>
      <c r="I869" s="36"/>
      <c r="J869" s="36"/>
      <c r="K869" s="36"/>
      <c r="L869" s="36"/>
      <c r="M869" s="36"/>
      <c r="N869" s="36"/>
      <c r="O869" s="36"/>
      <c r="P869" s="36"/>
      <c r="Q869" s="48"/>
    </row>
    <row r="870" spans="1:17" x14ac:dyDescent="0.15">
      <c r="A870" s="36"/>
      <c r="B870" s="102"/>
      <c r="C870" s="102"/>
      <c r="D870" s="36"/>
      <c r="E870" s="36"/>
      <c r="F870" s="36"/>
      <c r="G870" s="36"/>
      <c r="H870" s="102"/>
      <c r="I870" s="36"/>
      <c r="J870" s="36"/>
      <c r="K870" s="36"/>
      <c r="L870" s="36"/>
      <c r="M870" s="36"/>
      <c r="N870" s="36"/>
      <c r="O870" s="36"/>
      <c r="P870" s="36"/>
      <c r="Q870" s="48"/>
    </row>
    <row r="871" spans="1:17" x14ac:dyDescent="0.15">
      <c r="A871" s="36"/>
      <c r="B871" s="102"/>
      <c r="C871" s="102"/>
      <c r="D871" s="36"/>
      <c r="E871" s="36"/>
      <c r="F871" s="36"/>
      <c r="G871" s="36"/>
      <c r="H871" s="102"/>
      <c r="I871" s="36"/>
      <c r="J871" s="36"/>
      <c r="K871" s="36"/>
      <c r="L871" s="36"/>
      <c r="M871" s="36"/>
      <c r="N871" s="36"/>
      <c r="O871" s="36"/>
      <c r="P871" s="36"/>
      <c r="Q871" s="46"/>
    </row>
    <row r="872" spans="1:17" x14ac:dyDescent="0.15">
      <c r="A872" s="36"/>
      <c r="B872" s="102"/>
      <c r="C872" s="102"/>
      <c r="D872" s="36"/>
      <c r="E872" s="36"/>
      <c r="F872" s="36"/>
      <c r="G872" s="36"/>
      <c r="H872" s="102"/>
      <c r="I872" s="36"/>
      <c r="J872" s="36"/>
      <c r="K872" s="36"/>
      <c r="L872" s="36"/>
      <c r="M872" s="36"/>
      <c r="N872" s="36"/>
      <c r="O872" s="36"/>
      <c r="P872" s="36"/>
    </row>
    <row r="873" spans="1:17" x14ac:dyDescent="0.15">
      <c r="A873" s="36"/>
      <c r="B873" s="102"/>
      <c r="C873" s="102"/>
      <c r="D873" s="36"/>
      <c r="E873" s="36"/>
      <c r="F873" s="36"/>
      <c r="G873" s="36"/>
      <c r="H873" s="102"/>
      <c r="I873" s="36"/>
      <c r="J873" s="36"/>
      <c r="K873" s="36"/>
      <c r="L873" s="36"/>
      <c r="M873" s="36"/>
      <c r="N873" s="36"/>
      <c r="O873" s="36"/>
      <c r="P873" s="36"/>
    </row>
    <row r="874" spans="1:17" x14ac:dyDescent="0.15">
      <c r="A874" s="36"/>
      <c r="B874" s="102"/>
      <c r="C874" s="102"/>
      <c r="D874" s="36"/>
      <c r="E874" s="36"/>
      <c r="F874" s="36"/>
      <c r="G874" s="36"/>
      <c r="H874" s="102"/>
      <c r="I874" s="36"/>
      <c r="J874" s="36"/>
      <c r="K874" s="36"/>
      <c r="L874" s="36"/>
      <c r="M874" s="36"/>
      <c r="N874" s="36"/>
      <c r="O874" s="36"/>
      <c r="P874" s="36"/>
    </row>
    <row r="875" spans="1:17" x14ac:dyDescent="0.15">
      <c r="A875" s="36"/>
      <c r="B875" s="102"/>
      <c r="C875" s="102"/>
      <c r="D875" s="36"/>
      <c r="E875" s="36"/>
      <c r="F875" s="36"/>
      <c r="G875" s="36"/>
      <c r="H875" s="102"/>
      <c r="I875" s="36"/>
      <c r="J875" s="36"/>
      <c r="K875" s="36"/>
      <c r="L875" s="36"/>
      <c r="M875" s="36"/>
      <c r="N875" s="36"/>
      <c r="O875" s="36"/>
      <c r="P875" s="36"/>
    </row>
    <row r="876" spans="1:17" x14ac:dyDescent="0.15">
      <c r="A876" s="36"/>
      <c r="B876" s="102"/>
      <c r="C876" s="102"/>
      <c r="D876" s="36"/>
      <c r="E876" s="36"/>
      <c r="F876" s="36"/>
      <c r="G876" s="36"/>
      <c r="H876" s="102"/>
      <c r="I876" s="36"/>
      <c r="J876" s="36"/>
      <c r="K876" s="36"/>
      <c r="L876" s="36"/>
      <c r="M876" s="36"/>
      <c r="N876" s="36"/>
      <c r="O876" s="36"/>
      <c r="P876" s="36"/>
    </row>
    <row r="877" spans="1:17" x14ac:dyDescent="0.15">
      <c r="A877" s="36"/>
      <c r="B877" s="102"/>
      <c r="C877" s="102"/>
      <c r="D877" s="36"/>
      <c r="E877" s="36"/>
      <c r="F877" s="36"/>
      <c r="G877" s="36"/>
      <c r="H877" s="102"/>
      <c r="I877" s="36"/>
      <c r="J877" s="36"/>
      <c r="K877" s="36"/>
      <c r="L877" s="36"/>
      <c r="M877" s="36"/>
      <c r="N877" s="36"/>
      <c r="O877" s="36"/>
      <c r="P877" s="36"/>
    </row>
    <row r="878" spans="1:17" x14ac:dyDescent="0.15">
      <c r="A878" s="36"/>
      <c r="B878" s="102"/>
      <c r="C878" s="102"/>
      <c r="D878" s="36"/>
      <c r="E878" s="36"/>
      <c r="F878" s="36"/>
      <c r="G878" s="36"/>
      <c r="H878" s="102"/>
      <c r="I878" s="36"/>
      <c r="J878" s="36"/>
      <c r="K878" s="36"/>
      <c r="L878" s="36"/>
      <c r="M878" s="36"/>
      <c r="N878" s="36"/>
      <c r="O878" s="36"/>
      <c r="P878" s="36"/>
    </row>
    <row r="879" spans="1:17" x14ac:dyDescent="0.15">
      <c r="A879" s="36"/>
      <c r="B879" s="102"/>
      <c r="C879" s="102"/>
      <c r="D879" s="36"/>
      <c r="E879" s="36"/>
      <c r="F879" s="36"/>
      <c r="G879" s="36"/>
      <c r="H879" s="102"/>
      <c r="I879" s="36"/>
      <c r="J879" s="36"/>
      <c r="K879" s="36"/>
      <c r="L879" s="36"/>
      <c r="M879" s="36"/>
      <c r="N879" s="36"/>
      <c r="O879" s="36"/>
      <c r="P879" s="36"/>
    </row>
    <row r="880" spans="1:17" x14ac:dyDescent="0.15">
      <c r="A880" s="36"/>
      <c r="B880" s="102"/>
      <c r="C880" s="102"/>
      <c r="D880" s="36"/>
      <c r="E880" s="36"/>
      <c r="F880" s="36"/>
      <c r="G880" s="36"/>
      <c r="H880" s="102"/>
      <c r="I880" s="36"/>
      <c r="J880" s="36"/>
      <c r="K880" s="36"/>
      <c r="L880" s="36"/>
      <c r="M880" s="36"/>
      <c r="N880" s="36"/>
      <c r="O880" s="36"/>
      <c r="P880" s="36"/>
    </row>
    <row r="881" spans="1:16" x14ac:dyDescent="0.15">
      <c r="A881" s="36"/>
      <c r="B881" s="102"/>
      <c r="C881" s="102"/>
      <c r="D881" s="36"/>
      <c r="E881" s="36"/>
      <c r="F881" s="36"/>
      <c r="G881" s="36"/>
      <c r="H881" s="102"/>
      <c r="I881" s="36"/>
      <c r="J881" s="36"/>
      <c r="K881" s="36"/>
      <c r="L881" s="36"/>
      <c r="M881" s="36"/>
      <c r="N881" s="36"/>
      <c r="O881" s="36"/>
      <c r="P881" s="36"/>
    </row>
    <row r="882" spans="1:16" x14ac:dyDescent="0.15">
      <c r="A882" s="36"/>
      <c r="B882" s="102"/>
      <c r="C882" s="102"/>
      <c r="D882" s="36"/>
      <c r="E882" s="36"/>
      <c r="F882" s="36"/>
      <c r="G882" s="36"/>
      <c r="H882" s="102"/>
      <c r="I882" s="36"/>
      <c r="J882" s="36"/>
      <c r="K882" s="36"/>
      <c r="L882" s="36"/>
      <c r="M882" s="36"/>
      <c r="N882" s="36"/>
      <c r="O882" s="36"/>
      <c r="P882" s="36"/>
    </row>
    <row r="883" spans="1:16" x14ac:dyDescent="0.15">
      <c r="A883" s="36"/>
      <c r="B883" s="102"/>
      <c r="C883" s="102"/>
      <c r="D883" s="36"/>
      <c r="E883" s="36"/>
      <c r="F883" s="36"/>
      <c r="G883" s="36"/>
      <c r="H883" s="102"/>
      <c r="I883" s="36"/>
      <c r="J883" s="36"/>
      <c r="K883" s="36"/>
      <c r="L883" s="36"/>
      <c r="M883" s="36"/>
      <c r="N883" s="36"/>
      <c r="O883" s="36"/>
      <c r="P883" s="36"/>
    </row>
    <row r="884" spans="1:16" x14ac:dyDescent="0.15">
      <c r="A884" s="36"/>
      <c r="B884" s="102"/>
      <c r="C884" s="102"/>
      <c r="D884" s="36"/>
      <c r="E884" s="36"/>
      <c r="F884" s="36"/>
      <c r="G884" s="36"/>
      <c r="H884" s="102"/>
      <c r="I884" s="36"/>
      <c r="J884" s="36"/>
      <c r="K884" s="36"/>
      <c r="L884" s="36"/>
      <c r="M884" s="36"/>
      <c r="N884" s="36"/>
      <c r="O884" s="36"/>
      <c r="P884" s="36"/>
    </row>
    <row r="885" spans="1:16" x14ac:dyDescent="0.15">
      <c r="A885" s="36"/>
      <c r="B885" s="102"/>
      <c r="C885" s="102"/>
      <c r="D885" s="36"/>
      <c r="E885" s="36"/>
      <c r="F885" s="36"/>
      <c r="G885" s="36"/>
      <c r="H885" s="102"/>
      <c r="I885" s="36"/>
      <c r="J885" s="36"/>
      <c r="K885" s="36"/>
      <c r="L885" s="36"/>
      <c r="M885" s="36"/>
      <c r="N885" s="36"/>
      <c r="O885" s="36"/>
      <c r="P885" s="36"/>
    </row>
    <row r="886" spans="1:16" x14ac:dyDescent="0.15">
      <c r="A886" s="36"/>
      <c r="B886" s="102"/>
      <c r="C886" s="102"/>
      <c r="D886" s="36"/>
      <c r="E886" s="36"/>
      <c r="F886" s="36"/>
      <c r="G886" s="36"/>
      <c r="H886" s="102"/>
      <c r="I886" s="36"/>
      <c r="J886" s="36"/>
      <c r="K886" s="36"/>
      <c r="L886" s="36"/>
      <c r="M886" s="36"/>
      <c r="N886" s="36"/>
      <c r="O886" s="36"/>
      <c r="P886" s="36"/>
    </row>
    <row r="887" spans="1:16" x14ac:dyDescent="0.15">
      <c r="A887" s="36"/>
      <c r="B887" s="102"/>
      <c r="C887" s="102"/>
      <c r="D887" s="36"/>
      <c r="E887" s="36"/>
      <c r="F887" s="36"/>
      <c r="G887" s="36"/>
      <c r="H887" s="102"/>
      <c r="I887" s="36"/>
      <c r="J887" s="36"/>
      <c r="K887" s="36"/>
      <c r="L887" s="36"/>
      <c r="M887" s="36"/>
      <c r="N887" s="36"/>
      <c r="O887" s="36"/>
      <c r="P887" s="36"/>
    </row>
    <row r="888" spans="1:16" x14ac:dyDescent="0.15">
      <c r="A888" s="36"/>
      <c r="B888" s="102"/>
      <c r="C888" s="102"/>
      <c r="D888" s="36"/>
      <c r="E888" s="36"/>
      <c r="F888" s="36"/>
      <c r="G888" s="36"/>
      <c r="H888" s="102"/>
      <c r="I888" s="36"/>
      <c r="J888" s="36"/>
      <c r="K888" s="36"/>
      <c r="L888" s="36"/>
      <c r="M888" s="36"/>
      <c r="N888" s="36"/>
      <c r="O888" s="36"/>
      <c r="P888" s="36"/>
    </row>
    <row r="889" spans="1:16" x14ac:dyDescent="0.15">
      <c r="A889" s="36"/>
      <c r="B889" s="102"/>
      <c r="C889" s="102"/>
      <c r="D889" s="36"/>
      <c r="E889" s="36"/>
      <c r="F889" s="36"/>
      <c r="G889" s="36"/>
      <c r="H889" s="102"/>
      <c r="I889" s="36"/>
      <c r="J889" s="36"/>
      <c r="K889" s="36"/>
      <c r="L889" s="36"/>
      <c r="M889" s="36"/>
      <c r="N889" s="36"/>
      <c r="O889" s="36"/>
      <c r="P889" s="36"/>
    </row>
    <row r="890" spans="1:16" x14ac:dyDescent="0.15">
      <c r="A890" s="36"/>
      <c r="B890" s="102"/>
      <c r="C890" s="102"/>
      <c r="D890" s="36"/>
      <c r="E890" s="36"/>
      <c r="F890" s="36"/>
      <c r="G890" s="36"/>
      <c r="H890" s="102"/>
      <c r="I890" s="36"/>
      <c r="J890" s="36"/>
      <c r="K890" s="36"/>
      <c r="L890" s="36"/>
      <c r="M890" s="36"/>
      <c r="N890" s="36"/>
      <c r="O890" s="36"/>
      <c r="P890" s="36"/>
    </row>
    <row r="891" spans="1:16" x14ac:dyDescent="0.15">
      <c r="A891" s="36"/>
      <c r="B891" s="102"/>
      <c r="C891" s="102"/>
      <c r="D891" s="36"/>
      <c r="E891" s="36"/>
      <c r="F891" s="36"/>
      <c r="G891" s="36"/>
      <c r="H891" s="102"/>
      <c r="I891" s="36"/>
      <c r="J891" s="36"/>
      <c r="K891" s="36"/>
      <c r="L891" s="36"/>
      <c r="M891" s="36"/>
      <c r="N891" s="36"/>
      <c r="O891" s="36"/>
      <c r="P891" s="36"/>
    </row>
    <row r="892" spans="1:16" x14ac:dyDescent="0.15">
      <c r="A892" s="36"/>
      <c r="B892" s="102"/>
      <c r="C892" s="102"/>
      <c r="D892" s="36"/>
      <c r="E892" s="36"/>
      <c r="F892" s="36"/>
      <c r="G892" s="36"/>
      <c r="H892" s="102"/>
      <c r="I892" s="36"/>
      <c r="J892" s="36"/>
      <c r="K892" s="36"/>
      <c r="L892" s="36"/>
      <c r="M892" s="36"/>
      <c r="N892" s="36"/>
      <c r="O892" s="36"/>
      <c r="P892" s="36"/>
    </row>
    <row r="893" spans="1:16" x14ac:dyDescent="0.15">
      <c r="A893" s="36"/>
      <c r="B893" s="102"/>
      <c r="C893" s="102"/>
      <c r="D893" s="36"/>
      <c r="E893" s="36"/>
      <c r="F893" s="36"/>
      <c r="G893" s="36"/>
      <c r="H893" s="102"/>
      <c r="I893" s="36"/>
      <c r="J893" s="36"/>
      <c r="K893" s="36"/>
      <c r="L893" s="36"/>
      <c r="M893" s="36"/>
      <c r="N893" s="36"/>
      <c r="O893" s="36"/>
      <c r="P893" s="36"/>
    </row>
    <row r="894" spans="1:16" x14ac:dyDescent="0.15">
      <c r="A894" s="36"/>
      <c r="B894" s="102"/>
      <c r="C894" s="102"/>
      <c r="D894" s="36"/>
      <c r="E894" s="36"/>
      <c r="F894" s="36"/>
      <c r="G894" s="36"/>
      <c r="H894" s="102"/>
      <c r="I894" s="36"/>
      <c r="J894" s="36"/>
      <c r="K894" s="36"/>
      <c r="L894" s="36"/>
      <c r="M894" s="36"/>
      <c r="N894" s="36"/>
      <c r="O894" s="36"/>
      <c r="P894" s="36"/>
    </row>
    <row r="895" spans="1:16" x14ac:dyDescent="0.15">
      <c r="A895" s="36"/>
      <c r="B895" s="102"/>
      <c r="C895" s="102"/>
      <c r="D895" s="36"/>
      <c r="E895" s="36"/>
      <c r="F895" s="36"/>
      <c r="G895" s="36"/>
      <c r="H895" s="102"/>
      <c r="I895" s="36"/>
      <c r="J895" s="36"/>
      <c r="K895" s="36"/>
      <c r="L895" s="36"/>
      <c r="M895" s="36"/>
      <c r="N895" s="36"/>
      <c r="O895" s="36"/>
      <c r="P895" s="36"/>
    </row>
    <row r="896" spans="1:16" x14ac:dyDescent="0.15">
      <c r="A896" s="36"/>
      <c r="B896" s="102"/>
      <c r="C896" s="102"/>
      <c r="D896" s="36"/>
      <c r="E896" s="36"/>
      <c r="F896" s="36"/>
      <c r="G896" s="36"/>
      <c r="H896" s="102"/>
      <c r="I896" s="36"/>
      <c r="J896" s="36"/>
      <c r="K896" s="36"/>
      <c r="L896" s="36"/>
      <c r="M896" s="36"/>
      <c r="N896" s="36"/>
      <c r="O896" s="36"/>
      <c r="P896" s="36"/>
    </row>
    <row r="897" spans="1:16" x14ac:dyDescent="0.15">
      <c r="A897" s="36"/>
      <c r="B897" s="102"/>
      <c r="C897" s="102"/>
      <c r="D897" s="36"/>
      <c r="E897" s="36"/>
      <c r="F897" s="36"/>
      <c r="G897" s="36"/>
      <c r="H897" s="102"/>
      <c r="I897" s="36"/>
      <c r="J897" s="36"/>
      <c r="K897" s="36"/>
      <c r="L897" s="36"/>
      <c r="M897" s="36"/>
      <c r="N897" s="36"/>
      <c r="O897" s="36"/>
      <c r="P897" s="36"/>
    </row>
    <row r="898" spans="1:16" x14ac:dyDescent="0.15">
      <c r="A898" s="36"/>
      <c r="B898" s="102"/>
      <c r="C898" s="102"/>
      <c r="D898" s="36"/>
      <c r="E898" s="36"/>
      <c r="F898" s="36"/>
      <c r="G898" s="36"/>
      <c r="H898" s="102"/>
      <c r="I898" s="36"/>
      <c r="J898" s="36"/>
      <c r="K898" s="36"/>
      <c r="L898" s="36"/>
      <c r="M898" s="36"/>
      <c r="N898" s="36"/>
      <c r="O898" s="36"/>
      <c r="P898" s="36"/>
    </row>
    <row r="899" spans="1:16" x14ac:dyDescent="0.15">
      <c r="A899" s="36"/>
      <c r="B899" s="102"/>
      <c r="C899" s="102"/>
      <c r="D899" s="36"/>
      <c r="E899" s="36"/>
      <c r="F899" s="36"/>
      <c r="G899" s="36"/>
      <c r="H899" s="102"/>
      <c r="I899" s="36"/>
      <c r="J899" s="36"/>
      <c r="K899" s="36"/>
      <c r="L899" s="36"/>
      <c r="M899" s="36"/>
      <c r="N899" s="36"/>
      <c r="O899" s="36"/>
      <c r="P899" s="36"/>
    </row>
    <row r="900" spans="1:16" x14ac:dyDescent="0.15">
      <c r="A900" s="36"/>
      <c r="B900" s="102"/>
      <c r="C900" s="102"/>
      <c r="D900" s="36"/>
      <c r="E900" s="36"/>
      <c r="F900" s="36"/>
      <c r="G900" s="36"/>
      <c r="H900" s="102"/>
      <c r="I900" s="36"/>
      <c r="J900" s="36"/>
      <c r="K900" s="36"/>
      <c r="L900" s="36"/>
      <c r="M900" s="36"/>
      <c r="N900" s="36"/>
      <c r="O900" s="36"/>
      <c r="P900" s="36"/>
    </row>
    <row r="901" spans="1:16" x14ac:dyDescent="0.15">
      <c r="A901" s="36"/>
      <c r="B901" s="102"/>
      <c r="C901" s="102"/>
      <c r="D901" s="36"/>
      <c r="E901" s="36"/>
      <c r="F901" s="36"/>
      <c r="G901" s="36"/>
      <c r="H901" s="102"/>
      <c r="I901" s="36"/>
      <c r="J901" s="36"/>
      <c r="K901" s="36"/>
      <c r="L901" s="36"/>
      <c r="M901" s="36"/>
      <c r="N901" s="36"/>
      <c r="O901" s="36"/>
      <c r="P901" s="36"/>
    </row>
    <row r="902" spans="1:16" x14ac:dyDescent="0.15">
      <c r="A902" s="36"/>
      <c r="B902" s="102"/>
      <c r="C902" s="102"/>
      <c r="D902" s="36"/>
      <c r="E902" s="36"/>
      <c r="F902" s="36"/>
      <c r="G902" s="36"/>
      <c r="H902" s="102"/>
      <c r="I902" s="36"/>
      <c r="J902" s="36"/>
      <c r="K902" s="36"/>
      <c r="L902" s="36"/>
      <c r="M902" s="36"/>
      <c r="N902" s="36"/>
      <c r="O902" s="36"/>
      <c r="P902" s="36"/>
    </row>
    <row r="903" spans="1:16" x14ac:dyDescent="0.15">
      <c r="A903" s="36"/>
      <c r="B903" s="102"/>
      <c r="C903" s="102"/>
      <c r="D903" s="36"/>
      <c r="E903" s="36"/>
      <c r="F903" s="36"/>
      <c r="G903" s="36"/>
      <c r="H903" s="102"/>
      <c r="I903" s="36"/>
      <c r="J903" s="36"/>
      <c r="K903" s="36"/>
      <c r="L903" s="36"/>
      <c r="M903" s="36"/>
      <c r="N903" s="36"/>
      <c r="O903" s="36"/>
      <c r="P903" s="36"/>
    </row>
    <row r="904" spans="1:16" x14ac:dyDescent="0.15">
      <c r="A904" s="36"/>
      <c r="B904" s="102"/>
      <c r="C904" s="102"/>
      <c r="D904" s="36"/>
      <c r="E904" s="36"/>
      <c r="F904" s="36"/>
      <c r="G904" s="36"/>
      <c r="H904" s="102"/>
      <c r="I904" s="36"/>
      <c r="J904" s="36"/>
      <c r="K904" s="36"/>
      <c r="L904" s="36"/>
      <c r="M904" s="36"/>
      <c r="N904" s="36"/>
      <c r="O904" s="36"/>
      <c r="P904" s="36"/>
    </row>
    <row r="905" spans="1:16" x14ac:dyDescent="0.15">
      <c r="A905" s="36"/>
      <c r="B905" s="102"/>
      <c r="C905" s="102"/>
      <c r="D905" s="36"/>
      <c r="E905" s="36"/>
      <c r="F905" s="36"/>
      <c r="G905" s="36"/>
      <c r="H905" s="102"/>
      <c r="I905" s="36"/>
      <c r="J905" s="36"/>
      <c r="K905" s="36"/>
      <c r="L905" s="36"/>
      <c r="M905" s="36"/>
      <c r="N905" s="36"/>
      <c r="O905" s="36"/>
      <c r="P905" s="36"/>
    </row>
    <row r="906" spans="1:16" x14ac:dyDescent="0.15">
      <c r="A906" s="36"/>
      <c r="B906" s="102"/>
      <c r="C906" s="102"/>
      <c r="D906" s="36"/>
      <c r="E906" s="36"/>
      <c r="F906" s="36"/>
      <c r="G906" s="36"/>
      <c r="H906" s="102"/>
      <c r="I906" s="36"/>
      <c r="J906" s="36"/>
      <c r="K906" s="36"/>
      <c r="L906" s="36"/>
      <c r="M906" s="36"/>
      <c r="N906" s="36"/>
      <c r="O906" s="36"/>
      <c r="P906" s="36"/>
    </row>
    <row r="907" spans="1:16" x14ac:dyDescent="0.15">
      <c r="A907" s="36"/>
      <c r="B907" s="102"/>
      <c r="C907" s="102"/>
      <c r="D907" s="36"/>
      <c r="E907" s="36"/>
      <c r="F907" s="36"/>
      <c r="G907" s="36"/>
      <c r="H907" s="102"/>
      <c r="I907" s="36"/>
      <c r="J907" s="36"/>
      <c r="K907" s="36"/>
      <c r="L907" s="36"/>
      <c r="M907" s="36"/>
      <c r="N907" s="36"/>
      <c r="O907" s="36"/>
      <c r="P907" s="36"/>
    </row>
    <row r="908" spans="1:16" x14ac:dyDescent="0.15">
      <c r="A908" s="36"/>
      <c r="B908" s="102"/>
      <c r="C908" s="102"/>
      <c r="D908" s="36"/>
      <c r="E908" s="36"/>
      <c r="F908" s="36"/>
      <c r="G908" s="36"/>
      <c r="H908" s="102"/>
      <c r="I908" s="36"/>
      <c r="J908" s="36"/>
      <c r="K908" s="36"/>
      <c r="L908" s="36"/>
      <c r="M908" s="36"/>
      <c r="N908" s="36"/>
      <c r="O908" s="36"/>
      <c r="P908" s="36"/>
    </row>
    <row r="909" spans="1:16" x14ac:dyDescent="0.15">
      <c r="A909" s="36"/>
      <c r="B909" s="102"/>
      <c r="C909" s="102"/>
      <c r="D909" s="36"/>
      <c r="E909" s="36"/>
      <c r="F909" s="36"/>
      <c r="G909" s="36"/>
      <c r="H909" s="102"/>
      <c r="I909" s="36"/>
      <c r="J909" s="36"/>
      <c r="K909" s="36"/>
      <c r="L909" s="36"/>
      <c r="M909" s="36"/>
      <c r="N909" s="36"/>
      <c r="O909" s="36"/>
      <c r="P909" s="36"/>
    </row>
    <row r="910" spans="1:16" x14ac:dyDescent="0.15">
      <c r="A910" s="36"/>
      <c r="B910" s="102"/>
      <c r="C910" s="102"/>
      <c r="D910" s="36"/>
      <c r="E910" s="36"/>
      <c r="F910" s="36"/>
      <c r="G910" s="36"/>
      <c r="H910" s="102"/>
      <c r="I910" s="36"/>
      <c r="J910" s="36"/>
      <c r="K910" s="36"/>
      <c r="L910" s="36"/>
      <c r="M910" s="36"/>
      <c r="N910" s="36"/>
      <c r="O910" s="36"/>
      <c r="P910" s="36"/>
    </row>
    <row r="911" spans="1:16" x14ac:dyDescent="0.15">
      <c r="A911" s="36"/>
      <c r="B911" s="102"/>
      <c r="C911" s="102"/>
      <c r="D911" s="36"/>
      <c r="E911" s="36"/>
      <c r="F911" s="36"/>
      <c r="G911" s="36"/>
      <c r="H911" s="102"/>
      <c r="I911" s="36"/>
      <c r="J911" s="36"/>
      <c r="K911" s="36"/>
      <c r="L911" s="36"/>
      <c r="M911" s="36"/>
      <c r="N911" s="36"/>
      <c r="O911" s="36"/>
      <c r="P911" s="36"/>
    </row>
    <row r="912" spans="1:16" x14ac:dyDescent="0.15">
      <c r="A912" s="36"/>
      <c r="B912" s="102"/>
      <c r="C912" s="102"/>
      <c r="D912" s="36"/>
      <c r="E912" s="36"/>
      <c r="F912" s="36"/>
      <c r="G912" s="36"/>
      <c r="H912" s="102"/>
      <c r="I912" s="36"/>
      <c r="J912" s="36"/>
      <c r="K912" s="36"/>
      <c r="L912" s="36"/>
      <c r="M912" s="36"/>
      <c r="N912" s="36"/>
      <c r="O912" s="36"/>
      <c r="P912" s="36"/>
    </row>
    <row r="913" spans="1:16" x14ac:dyDescent="0.15">
      <c r="A913" s="36"/>
      <c r="B913" s="102"/>
      <c r="C913" s="102"/>
      <c r="D913" s="36"/>
      <c r="E913" s="36"/>
      <c r="F913" s="36"/>
      <c r="G913" s="36"/>
      <c r="H913" s="102"/>
      <c r="I913" s="36"/>
      <c r="J913" s="36"/>
      <c r="K913" s="36"/>
      <c r="L913" s="36"/>
      <c r="M913" s="36"/>
      <c r="N913" s="36"/>
      <c r="O913" s="36"/>
      <c r="P913" s="36"/>
    </row>
    <row r="914" spans="1:16" x14ac:dyDescent="0.15">
      <c r="A914" s="36"/>
      <c r="B914" s="102"/>
      <c r="C914" s="102"/>
      <c r="D914" s="36"/>
      <c r="E914" s="36"/>
      <c r="F914" s="36"/>
      <c r="G914" s="36"/>
      <c r="H914" s="102"/>
      <c r="I914" s="36"/>
      <c r="J914" s="36"/>
      <c r="K914" s="36"/>
      <c r="L914" s="36"/>
      <c r="M914" s="36"/>
      <c r="N914" s="36"/>
      <c r="O914" s="36"/>
      <c r="P914" s="36"/>
    </row>
    <row r="915" spans="1:16" x14ac:dyDescent="0.15">
      <c r="A915" s="36"/>
      <c r="B915" s="102"/>
      <c r="C915" s="102"/>
      <c r="D915" s="36"/>
      <c r="E915" s="36"/>
      <c r="F915" s="36"/>
      <c r="G915" s="36"/>
      <c r="H915" s="102"/>
      <c r="I915" s="36"/>
      <c r="J915" s="36"/>
      <c r="K915" s="36"/>
      <c r="L915" s="36"/>
      <c r="M915" s="36"/>
      <c r="N915" s="36"/>
      <c r="O915" s="36"/>
      <c r="P915" s="36"/>
    </row>
    <row r="916" spans="1:16" x14ac:dyDescent="0.15">
      <c r="A916" s="36"/>
      <c r="B916" s="102"/>
      <c r="C916" s="102"/>
      <c r="D916" s="36"/>
      <c r="E916" s="36"/>
      <c r="F916" s="36"/>
      <c r="G916" s="36"/>
      <c r="H916" s="102"/>
      <c r="I916" s="36"/>
      <c r="J916" s="36"/>
      <c r="K916" s="36"/>
      <c r="L916" s="36"/>
      <c r="M916" s="36"/>
      <c r="N916" s="36"/>
      <c r="O916" s="36"/>
      <c r="P916" s="36"/>
    </row>
    <row r="917" spans="1:16" x14ac:dyDescent="0.15">
      <c r="A917" s="36"/>
      <c r="B917" s="102"/>
      <c r="C917" s="102"/>
      <c r="D917" s="36"/>
      <c r="E917" s="36"/>
      <c r="F917" s="36"/>
      <c r="G917" s="36"/>
      <c r="H917" s="102"/>
      <c r="I917" s="36"/>
      <c r="J917" s="36"/>
      <c r="K917" s="36"/>
      <c r="L917" s="36"/>
      <c r="M917" s="36"/>
      <c r="N917" s="36"/>
      <c r="O917" s="36"/>
      <c r="P917" s="36"/>
    </row>
    <row r="918" spans="1:16" x14ac:dyDescent="0.15">
      <c r="A918" s="36"/>
      <c r="B918" s="102"/>
      <c r="C918" s="102"/>
      <c r="D918" s="36"/>
      <c r="E918" s="36"/>
      <c r="F918" s="36"/>
      <c r="G918" s="36"/>
      <c r="H918" s="102"/>
      <c r="I918" s="36"/>
      <c r="J918" s="36"/>
      <c r="K918" s="36"/>
      <c r="L918" s="36"/>
      <c r="M918" s="36"/>
      <c r="N918" s="36"/>
      <c r="O918" s="36"/>
      <c r="P918" s="36"/>
    </row>
    <row r="919" spans="1:16" x14ac:dyDescent="0.15">
      <c r="A919" s="36"/>
      <c r="B919" s="102"/>
      <c r="C919" s="102"/>
      <c r="D919" s="36"/>
      <c r="E919" s="36"/>
      <c r="F919" s="36"/>
      <c r="G919" s="36"/>
      <c r="H919" s="102"/>
      <c r="I919" s="36"/>
      <c r="J919" s="36"/>
      <c r="K919" s="36"/>
      <c r="L919" s="36"/>
      <c r="M919" s="36"/>
      <c r="N919" s="36"/>
      <c r="O919" s="36"/>
      <c r="P919" s="36"/>
    </row>
    <row r="920" spans="1:16" x14ac:dyDescent="0.15">
      <c r="A920" s="36"/>
      <c r="B920" s="102"/>
      <c r="C920" s="102"/>
      <c r="D920" s="36"/>
      <c r="E920" s="36"/>
      <c r="F920" s="36"/>
      <c r="G920" s="36"/>
      <c r="H920" s="102"/>
      <c r="I920" s="36"/>
      <c r="J920" s="36"/>
      <c r="K920" s="36"/>
      <c r="L920" s="36"/>
      <c r="M920" s="36"/>
      <c r="N920" s="36"/>
      <c r="O920" s="36"/>
      <c r="P920" s="36"/>
    </row>
    <row r="921" spans="1:16" x14ac:dyDescent="0.15">
      <c r="A921" s="36"/>
      <c r="B921" s="102"/>
      <c r="C921" s="102"/>
      <c r="D921" s="36"/>
      <c r="E921" s="36"/>
      <c r="F921" s="36"/>
      <c r="G921" s="36"/>
      <c r="H921" s="102"/>
      <c r="I921" s="36"/>
      <c r="J921" s="36"/>
      <c r="K921" s="36"/>
      <c r="L921" s="36"/>
      <c r="M921" s="36"/>
      <c r="N921" s="36"/>
      <c r="O921" s="36"/>
      <c r="P921" s="36"/>
    </row>
    <row r="922" spans="1:16" x14ac:dyDescent="0.15">
      <c r="A922" s="36"/>
      <c r="B922" s="102"/>
      <c r="C922" s="102"/>
      <c r="D922" s="36"/>
      <c r="E922" s="36"/>
      <c r="F922" s="36"/>
      <c r="G922" s="36"/>
      <c r="H922" s="102"/>
      <c r="I922" s="36"/>
      <c r="J922" s="36"/>
      <c r="K922" s="36"/>
      <c r="L922" s="36"/>
      <c r="M922" s="36"/>
      <c r="N922" s="36"/>
      <c r="O922" s="36"/>
      <c r="P922" s="36"/>
    </row>
    <row r="923" spans="1:16" x14ac:dyDescent="0.15">
      <c r="A923" s="36"/>
      <c r="B923" s="102"/>
      <c r="C923" s="102"/>
      <c r="D923" s="36"/>
      <c r="E923" s="36"/>
      <c r="F923" s="36"/>
      <c r="G923" s="36"/>
      <c r="H923" s="102"/>
      <c r="I923" s="36"/>
      <c r="J923" s="36"/>
      <c r="K923" s="36"/>
      <c r="L923" s="36"/>
      <c r="M923" s="36"/>
      <c r="N923" s="36"/>
      <c r="O923" s="36"/>
      <c r="P923" s="36"/>
    </row>
    <row r="924" spans="1:16" x14ac:dyDescent="0.15">
      <c r="A924" s="37"/>
      <c r="B924" s="106"/>
      <c r="C924" s="105"/>
      <c r="D924" s="101"/>
      <c r="E924" s="37"/>
      <c r="G924" s="37"/>
      <c r="I924" s="37"/>
      <c r="J924" s="37"/>
      <c r="K924" s="37"/>
      <c r="L924" s="37"/>
      <c r="M924" s="37"/>
      <c r="N924" s="37"/>
      <c r="O924" s="37"/>
      <c r="P924" s="37"/>
    </row>
    <row r="925" spans="1:16" x14ac:dyDescent="0.15">
      <c r="A925" s="37"/>
      <c r="B925" s="106"/>
      <c r="C925" s="105"/>
      <c r="D925" s="101"/>
      <c r="E925" s="37"/>
      <c r="G925" s="37"/>
      <c r="I925" s="37"/>
      <c r="J925" s="37"/>
      <c r="K925" s="37"/>
      <c r="L925" s="37"/>
      <c r="M925" s="37"/>
      <c r="N925" s="37"/>
      <c r="O925" s="37"/>
      <c r="P925" s="37"/>
    </row>
    <row r="926" spans="1:16" x14ac:dyDescent="0.15">
      <c r="A926" s="37"/>
      <c r="B926" s="106"/>
      <c r="C926" s="105"/>
      <c r="D926" s="101"/>
      <c r="E926" s="37"/>
      <c r="G926" s="37"/>
      <c r="I926" s="37"/>
      <c r="J926" s="37"/>
      <c r="K926" s="37"/>
      <c r="L926" s="37"/>
      <c r="M926" s="37"/>
      <c r="N926" s="37"/>
      <c r="O926" s="37"/>
      <c r="P926" s="37"/>
    </row>
    <row r="927" spans="1:16" x14ac:dyDescent="0.15">
      <c r="A927" s="37"/>
      <c r="B927" s="106"/>
      <c r="C927" s="105"/>
      <c r="D927" s="101"/>
      <c r="E927" s="37"/>
      <c r="G927" s="37"/>
      <c r="I927" s="37"/>
      <c r="J927" s="37"/>
      <c r="K927" s="37"/>
      <c r="L927" s="37"/>
      <c r="M927" s="37"/>
      <c r="N927" s="37"/>
      <c r="O927" s="37"/>
      <c r="P927" s="37"/>
    </row>
    <row r="928" spans="1:16" x14ac:dyDescent="0.15">
      <c r="A928" s="37"/>
      <c r="B928" s="106"/>
      <c r="C928" s="105"/>
      <c r="D928" s="101"/>
      <c r="E928" s="37"/>
      <c r="G928" s="37"/>
      <c r="I928" s="37"/>
      <c r="J928" s="37"/>
      <c r="K928" s="37"/>
      <c r="L928" s="37"/>
      <c r="M928" s="37"/>
      <c r="N928" s="37"/>
      <c r="O928" s="37"/>
      <c r="P928" s="37"/>
    </row>
    <row r="929" spans="1:16" x14ac:dyDescent="0.15">
      <c r="A929" s="37"/>
      <c r="B929" s="106"/>
      <c r="C929" s="105"/>
      <c r="D929" s="101"/>
      <c r="E929" s="37"/>
      <c r="G929" s="37"/>
      <c r="I929" s="37"/>
      <c r="J929" s="37"/>
      <c r="K929" s="37"/>
      <c r="L929" s="37"/>
      <c r="M929" s="37"/>
      <c r="N929" s="37"/>
      <c r="O929" s="37"/>
      <c r="P929" s="37"/>
    </row>
    <row r="930" spans="1:16" x14ac:dyDescent="0.15">
      <c r="A930" s="37"/>
      <c r="B930" s="106"/>
      <c r="C930" s="105"/>
      <c r="D930" s="101"/>
      <c r="E930" s="37"/>
      <c r="G930" s="37"/>
      <c r="I930" s="37"/>
      <c r="J930" s="37"/>
      <c r="K930" s="37"/>
      <c r="L930" s="37"/>
      <c r="M930" s="37"/>
      <c r="N930" s="37"/>
      <c r="O930" s="37"/>
      <c r="P930" s="37"/>
    </row>
    <row r="931" spans="1:16" x14ac:dyDescent="0.15">
      <c r="A931" s="37"/>
      <c r="B931" s="106"/>
      <c r="C931" s="105"/>
      <c r="D931" s="101"/>
      <c r="E931" s="37"/>
      <c r="G931" s="37"/>
      <c r="I931" s="37"/>
      <c r="J931" s="37"/>
      <c r="K931" s="37"/>
      <c r="L931" s="37"/>
      <c r="M931" s="37"/>
      <c r="N931" s="37"/>
      <c r="O931" s="37"/>
      <c r="P931" s="37"/>
    </row>
    <row r="932" spans="1:16" x14ac:dyDescent="0.15">
      <c r="A932" s="37"/>
      <c r="B932" s="106"/>
      <c r="C932" s="105"/>
      <c r="D932" s="101"/>
      <c r="E932" s="37"/>
      <c r="G932" s="37"/>
      <c r="I932" s="37"/>
      <c r="J932" s="37"/>
      <c r="K932" s="37"/>
      <c r="L932" s="37"/>
      <c r="M932" s="37"/>
      <c r="N932" s="37"/>
      <c r="O932" s="37"/>
      <c r="P932" s="37"/>
    </row>
    <row r="933" spans="1:16" x14ac:dyDescent="0.15">
      <c r="A933" s="37"/>
      <c r="B933" s="106"/>
      <c r="C933" s="105"/>
      <c r="D933" s="101"/>
      <c r="E933" s="37"/>
      <c r="G933" s="37"/>
      <c r="I933" s="37"/>
      <c r="J933" s="37"/>
      <c r="K933" s="37"/>
      <c r="L933" s="37"/>
      <c r="M933" s="37"/>
      <c r="N933" s="37"/>
      <c r="O933" s="37"/>
      <c r="P933" s="37"/>
    </row>
    <row r="934" spans="1:16" x14ac:dyDescent="0.15">
      <c r="A934" s="37"/>
      <c r="B934" s="106"/>
      <c r="C934" s="105"/>
      <c r="D934" s="101"/>
      <c r="E934" s="37"/>
      <c r="G934" s="37"/>
      <c r="I934" s="37"/>
      <c r="J934" s="37"/>
      <c r="K934" s="37"/>
      <c r="L934" s="37"/>
      <c r="M934" s="37"/>
      <c r="N934" s="37"/>
      <c r="O934" s="37"/>
      <c r="P934" s="37"/>
    </row>
    <row r="935" spans="1:16" x14ac:dyDescent="0.15">
      <c r="A935" s="37"/>
      <c r="B935" s="106"/>
      <c r="C935" s="105"/>
      <c r="D935" s="101"/>
      <c r="E935" s="37"/>
      <c r="G935" s="37"/>
      <c r="I935" s="37"/>
      <c r="J935" s="37"/>
      <c r="K935" s="37"/>
      <c r="L935" s="37"/>
      <c r="M935" s="37"/>
      <c r="N935" s="37"/>
      <c r="O935" s="37"/>
      <c r="P935" s="37"/>
    </row>
    <row r="936" spans="1:16" x14ac:dyDescent="0.15">
      <c r="A936" s="37"/>
      <c r="B936" s="106"/>
      <c r="C936" s="105"/>
      <c r="D936" s="101"/>
      <c r="E936" s="37"/>
      <c r="G936" s="37"/>
      <c r="I936" s="37"/>
      <c r="J936" s="37"/>
      <c r="K936" s="37"/>
      <c r="L936" s="37"/>
      <c r="M936" s="37"/>
      <c r="N936" s="37"/>
      <c r="O936" s="37"/>
      <c r="P936" s="37"/>
    </row>
    <row r="937" spans="1:16" x14ac:dyDescent="0.15">
      <c r="A937" s="37"/>
      <c r="B937" s="106"/>
      <c r="C937" s="105"/>
      <c r="D937" s="101"/>
      <c r="E937" s="37"/>
      <c r="G937" s="37"/>
      <c r="I937" s="37"/>
      <c r="J937" s="37"/>
      <c r="K937" s="37"/>
      <c r="L937" s="37"/>
      <c r="M937" s="37"/>
      <c r="N937" s="37"/>
      <c r="O937" s="37"/>
      <c r="P937" s="37"/>
    </row>
    <row r="938" spans="1:16" x14ac:dyDescent="0.15">
      <c r="A938" s="37"/>
      <c r="B938" s="106"/>
      <c r="C938" s="105"/>
      <c r="D938" s="101"/>
      <c r="E938" s="37"/>
      <c r="G938" s="37"/>
      <c r="I938" s="37"/>
      <c r="J938" s="37"/>
      <c r="K938" s="37"/>
      <c r="L938" s="37"/>
      <c r="M938" s="37"/>
      <c r="N938" s="37"/>
      <c r="O938" s="37"/>
      <c r="P938" s="37"/>
    </row>
    <row r="939" spans="1:16" x14ac:dyDescent="0.15">
      <c r="A939" s="37"/>
      <c r="B939" s="106"/>
      <c r="C939" s="105"/>
      <c r="D939" s="101"/>
      <c r="E939" s="37"/>
      <c r="G939" s="37"/>
      <c r="I939" s="37"/>
      <c r="J939" s="37"/>
      <c r="K939" s="37"/>
      <c r="L939" s="37"/>
      <c r="M939" s="37"/>
      <c r="N939" s="37"/>
      <c r="O939" s="37"/>
      <c r="P939" s="37"/>
    </row>
    <row r="940" spans="1:16" x14ac:dyDescent="0.15">
      <c r="A940" s="37"/>
      <c r="B940" s="106"/>
      <c r="C940" s="105"/>
      <c r="D940" s="101"/>
      <c r="E940" s="37"/>
      <c r="G940" s="37"/>
      <c r="I940" s="37"/>
      <c r="J940" s="37"/>
      <c r="K940" s="37"/>
      <c r="L940" s="37"/>
      <c r="M940" s="37"/>
      <c r="N940" s="37"/>
      <c r="O940" s="37"/>
      <c r="P940" s="37"/>
    </row>
    <row r="941" spans="1:16" x14ac:dyDescent="0.15">
      <c r="A941" s="37"/>
      <c r="B941" s="106"/>
      <c r="C941" s="105"/>
      <c r="D941" s="101"/>
      <c r="E941" s="37"/>
      <c r="G941" s="37"/>
      <c r="I941" s="37"/>
      <c r="J941" s="37"/>
      <c r="K941" s="37"/>
      <c r="L941" s="37"/>
      <c r="M941" s="37"/>
      <c r="N941" s="37"/>
      <c r="O941" s="37"/>
      <c r="P941" s="37"/>
    </row>
    <row r="942" spans="1:16" x14ac:dyDescent="0.15">
      <c r="A942" s="37"/>
      <c r="B942" s="106"/>
      <c r="C942" s="105"/>
      <c r="D942" s="101"/>
      <c r="E942" s="37"/>
      <c r="G942" s="37"/>
      <c r="I942" s="37"/>
      <c r="J942" s="37"/>
      <c r="K942" s="37"/>
      <c r="L942" s="37"/>
      <c r="M942" s="37"/>
      <c r="N942" s="37"/>
      <c r="O942" s="37"/>
      <c r="P942" s="37"/>
    </row>
    <row r="943" spans="1:16" x14ac:dyDescent="0.15">
      <c r="A943" s="37"/>
      <c r="B943" s="106"/>
      <c r="C943" s="105"/>
      <c r="D943" s="101"/>
      <c r="E943" s="37"/>
      <c r="G943" s="37"/>
      <c r="I943" s="37"/>
      <c r="J943" s="37"/>
      <c r="K943" s="37"/>
      <c r="L943" s="37"/>
      <c r="M943" s="37"/>
      <c r="N943" s="37"/>
      <c r="O943" s="37"/>
      <c r="P943" s="37"/>
    </row>
    <row r="944" spans="1:16" x14ac:dyDescent="0.15">
      <c r="A944" s="37"/>
      <c r="B944" s="106"/>
      <c r="C944" s="105"/>
      <c r="D944" s="101"/>
      <c r="E944" s="37"/>
      <c r="G944" s="37"/>
      <c r="I944" s="37"/>
      <c r="J944" s="37"/>
      <c r="K944" s="37"/>
      <c r="L944" s="37"/>
      <c r="M944" s="37"/>
      <c r="N944" s="37"/>
      <c r="O944" s="37"/>
      <c r="P944" s="37"/>
    </row>
    <row r="945" spans="1:16" x14ac:dyDescent="0.15">
      <c r="A945" s="37"/>
      <c r="B945" s="106"/>
      <c r="C945" s="105"/>
      <c r="D945" s="101"/>
      <c r="E945" s="37"/>
      <c r="G945" s="37"/>
      <c r="I945" s="37"/>
      <c r="J945" s="37"/>
      <c r="K945" s="37"/>
      <c r="L945" s="37"/>
      <c r="M945" s="37"/>
      <c r="N945" s="37"/>
      <c r="O945" s="37"/>
      <c r="P945" s="37"/>
    </row>
    <row r="946" spans="1:16" x14ac:dyDescent="0.15">
      <c r="A946" s="37"/>
      <c r="B946" s="106"/>
      <c r="C946" s="105"/>
      <c r="D946" s="101"/>
      <c r="E946" s="37"/>
      <c r="G946" s="37"/>
      <c r="I946" s="37"/>
      <c r="J946" s="37"/>
      <c r="K946" s="37"/>
      <c r="L946" s="37"/>
      <c r="M946" s="37"/>
      <c r="N946" s="37"/>
      <c r="O946" s="37"/>
      <c r="P946" s="37"/>
    </row>
    <row r="947" spans="1:16" x14ac:dyDescent="0.15">
      <c r="A947" s="37"/>
      <c r="B947" s="106"/>
      <c r="C947" s="105"/>
      <c r="D947" s="101"/>
      <c r="E947" s="37"/>
      <c r="G947" s="37"/>
      <c r="I947" s="37"/>
      <c r="J947" s="37"/>
      <c r="K947" s="37"/>
      <c r="L947" s="37"/>
      <c r="M947" s="37"/>
      <c r="N947" s="37"/>
      <c r="O947" s="37"/>
      <c r="P947" s="37"/>
    </row>
    <row r="948" spans="1:16" x14ac:dyDescent="0.15">
      <c r="A948" s="37"/>
      <c r="B948" s="106"/>
      <c r="C948" s="105"/>
      <c r="D948" s="101"/>
      <c r="E948" s="37"/>
      <c r="G948" s="37"/>
      <c r="I948" s="37"/>
      <c r="J948" s="37"/>
      <c r="K948" s="37"/>
      <c r="L948" s="37"/>
      <c r="M948" s="37"/>
      <c r="N948" s="37"/>
      <c r="O948" s="37"/>
      <c r="P948" s="37"/>
    </row>
    <row r="949" spans="1:16" x14ac:dyDescent="0.15">
      <c r="A949" s="37"/>
      <c r="B949" s="106"/>
      <c r="C949" s="105"/>
      <c r="D949" s="101"/>
      <c r="E949" s="37"/>
      <c r="G949" s="37"/>
      <c r="I949" s="37"/>
      <c r="J949" s="37"/>
      <c r="K949" s="37"/>
      <c r="L949" s="37"/>
      <c r="M949" s="37"/>
      <c r="N949" s="37"/>
      <c r="O949" s="37"/>
      <c r="P949" s="37"/>
    </row>
    <row r="950" spans="1:16" x14ac:dyDescent="0.15">
      <c r="A950" s="37"/>
      <c r="B950" s="106"/>
      <c r="C950" s="105"/>
      <c r="D950" s="101"/>
      <c r="E950" s="37"/>
      <c r="G950" s="37"/>
      <c r="I950" s="37"/>
      <c r="J950" s="37"/>
      <c r="K950" s="37"/>
      <c r="L950" s="37"/>
      <c r="M950" s="37"/>
      <c r="N950" s="37"/>
      <c r="O950" s="37"/>
      <c r="P950" s="37"/>
    </row>
    <row r="951" spans="1:16" x14ac:dyDescent="0.15">
      <c r="A951" s="37"/>
      <c r="B951" s="106"/>
      <c r="C951" s="105"/>
      <c r="D951" s="101"/>
      <c r="E951" s="37"/>
      <c r="G951" s="37"/>
      <c r="I951" s="37"/>
      <c r="J951" s="37"/>
      <c r="K951" s="37"/>
      <c r="L951" s="37"/>
      <c r="M951" s="37"/>
      <c r="N951" s="37"/>
      <c r="O951" s="37"/>
      <c r="P951" s="37"/>
    </row>
    <row r="952" spans="1:16" x14ac:dyDescent="0.15">
      <c r="A952" s="37"/>
      <c r="B952" s="106"/>
      <c r="C952" s="105"/>
      <c r="D952" s="101"/>
      <c r="E952" s="37"/>
      <c r="G952" s="37"/>
      <c r="I952" s="37"/>
      <c r="J952" s="37"/>
      <c r="K952" s="37"/>
      <c r="L952" s="37"/>
      <c r="M952" s="37"/>
      <c r="N952" s="37"/>
      <c r="O952" s="37"/>
      <c r="P952" s="37"/>
    </row>
    <row r="953" spans="1:16" x14ac:dyDescent="0.15">
      <c r="A953" s="37"/>
      <c r="B953" s="106"/>
      <c r="C953" s="105"/>
      <c r="D953" s="101"/>
      <c r="E953" s="37"/>
      <c r="G953" s="37"/>
      <c r="I953" s="37"/>
      <c r="J953" s="37"/>
      <c r="K953" s="37"/>
      <c r="L953" s="37"/>
      <c r="M953" s="37"/>
      <c r="N953" s="37"/>
      <c r="O953" s="37"/>
      <c r="P953" s="37"/>
    </row>
    <row r="954" spans="1:16" x14ac:dyDescent="0.15">
      <c r="A954" s="37"/>
      <c r="B954" s="106"/>
      <c r="C954" s="105"/>
      <c r="D954" s="101"/>
      <c r="E954" s="37"/>
      <c r="G954" s="37"/>
      <c r="I954" s="37"/>
      <c r="J954" s="37"/>
      <c r="K954" s="37"/>
      <c r="L954" s="37"/>
      <c r="M954" s="37"/>
      <c r="N954" s="37"/>
      <c r="O954" s="37"/>
      <c r="P954" s="37"/>
    </row>
    <row r="955" spans="1:16" x14ac:dyDescent="0.15">
      <c r="A955" s="37"/>
      <c r="B955" s="106"/>
      <c r="C955" s="105"/>
      <c r="D955" s="101"/>
      <c r="E955" s="37"/>
      <c r="G955" s="37"/>
      <c r="I955" s="37"/>
      <c r="J955" s="37"/>
      <c r="K955" s="37"/>
      <c r="L955" s="37"/>
      <c r="M955" s="37"/>
      <c r="N955" s="37"/>
      <c r="O955" s="37"/>
      <c r="P955" s="37"/>
    </row>
    <row r="956" spans="1:16" x14ac:dyDescent="0.15">
      <c r="A956" s="37"/>
      <c r="B956" s="106"/>
      <c r="C956" s="105"/>
      <c r="D956" s="101"/>
      <c r="E956" s="37"/>
      <c r="G956" s="37"/>
      <c r="I956" s="37"/>
      <c r="J956" s="37"/>
      <c r="K956" s="37"/>
      <c r="L956" s="37"/>
      <c r="M956" s="37"/>
      <c r="N956" s="37"/>
      <c r="O956" s="37"/>
      <c r="P956" s="37"/>
    </row>
    <row r="957" spans="1:16" x14ac:dyDescent="0.15">
      <c r="A957" s="37"/>
      <c r="B957" s="106"/>
      <c r="C957" s="105"/>
      <c r="D957" s="101"/>
      <c r="E957" s="37"/>
      <c r="G957" s="37"/>
      <c r="I957" s="37"/>
      <c r="J957" s="37"/>
      <c r="K957" s="37"/>
      <c r="L957" s="37"/>
      <c r="M957" s="37"/>
      <c r="N957" s="37"/>
      <c r="O957" s="37"/>
      <c r="P957" s="37"/>
    </row>
    <row r="958" spans="1:16" x14ac:dyDescent="0.15">
      <c r="A958" s="37"/>
      <c r="B958" s="106"/>
      <c r="C958" s="105"/>
      <c r="D958" s="101"/>
      <c r="E958" s="37"/>
      <c r="G958" s="37"/>
      <c r="I958" s="37"/>
      <c r="J958" s="37"/>
      <c r="K958" s="37"/>
      <c r="L958" s="37"/>
      <c r="M958" s="37"/>
      <c r="N958" s="37"/>
      <c r="O958" s="37"/>
      <c r="P958" s="37"/>
    </row>
    <row r="959" spans="1:16" x14ac:dyDescent="0.15">
      <c r="A959" s="37"/>
      <c r="B959" s="106"/>
      <c r="C959" s="105"/>
      <c r="D959" s="101"/>
      <c r="E959" s="37"/>
      <c r="G959" s="37"/>
      <c r="I959" s="37"/>
      <c r="J959" s="37"/>
      <c r="K959" s="37"/>
      <c r="L959" s="37"/>
      <c r="M959" s="37"/>
      <c r="N959" s="37"/>
      <c r="O959" s="37"/>
      <c r="P959" s="37"/>
    </row>
    <row r="960" spans="1:16" x14ac:dyDescent="0.15">
      <c r="A960" s="37"/>
      <c r="B960" s="106"/>
      <c r="C960" s="105"/>
      <c r="D960" s="101"/>
      <c r="E960" s="37"/>
      <c r="G960" s="37"/>
      <c r="I960" s="37"/>
      <c r="J960" s="37"/>
      <c r="K960" s="37"/>
      <c r="L960" s="37"/>
      <c r="M960" s="37"/>
      <c r="N960" s="37"/>
      <c r="O960" s="37"/>
      <c r="P960" s="37"/>
    </row>
    <row r="961" spans="1:16" x14ac:dyDescent="0.15">
      <c r="A961" s="37"/>
      <c r="B961" s="106"/>
      <c r="C961" s="105"/>
      <c r="D961" s="101"/>
      <c r="E961" s="37"/>
      <c r="G961" s="37"/>
      <c r="I961" s="37"/>
      <c r="J961" s="37"/>
      <c r="K961" s="37"/>
      <c r="L961" s="37"/>
      <c r="M961" s="37"/>
      <c r="N961" s="37"/>
      <c r="O961" s="37"/>
      <c r="P961" s="37"/>
    </row>
    <row r="962" spans="1:16" x14ac:dyDescent="0.15">
      <c r="A962" s="37"/>
      <c r="B962" s="106"/>
      <c r="C962" s="105"/>
      <c r="D962" s="101"/>
      <c r="E962" s="37"/>
      <c r="G962" s="37"/>
      <c r="I962" s="37"/>
      <c r="J962" s="37"/>
      <c r="K962" s="37"/>
      <c r="L962" s="37"/>
      <c r="M962" s="37"/>
      <c r="N962" s="37"/>
      <c r="O962" s="37"/>
      <c r="P962" s="37"/>
    </row>
    <row r="963" spans="1:16" x14ac:dyDescent="0.15">
      <c r="A963" s="37"/>
      <c r="B963" s="106"/>
      <c r="C963" s="105"/>
      <c r="D963" s="101"/>
      <c r="E963" s="37"/>
      <c r="G963" s="37"/>
      <c r="I963" s="37"/>
      <c r="J963" s="37"/>
      <c r="K963" s="37"/>
      <c r="L963" s="37"/>
      <c r="M963" s="37"/>
      <c r="N963" s="37"/>
      <c r="O963" s="37"/>
      <c r="P963" s="37"/>
    </row>
    <row r="964" spans="1:16" x14ac:dyDescent="0.15">
      <c r="A964" s="37"/>
      <c r="B964" s="106"/>
      <c r="C964" s="105"/>
      <c r="D964" s="101"/>
      <c r="E964" s="37"/>
      <c r="G964" s="37"/>
      <c r="I964" s="37"/>
      <c r="J964" s="37"/>
      <c r="K964" s="37"/>
      <c r="L964" s="37"/>
      <c r="M964" s="37"/>
      <c r="N964" s="37"/>
      <c r="O964" s="37"/>
      <c r="P964" s="37"/>
    </row>
    <row r="965" spans="1:16" x14ac:dyDescent="0.15">
      <c r="A965" s="37"/>
      <c r="B965" s="106"/>
      <c r="C965" s="105"/>
      <c r="D965" s="101"/>
      <c r="E965" s="37"/>
      <c r="G965" s="37"/>
      <c r="I965" s="37"/>
      <c r="J965" s="37"/>
      <c r="K965" s="37"/>
      <c r="L965" s="37"/>
      <c r="M965" s="37"/>
      <c r="N965" s="37"/>
      <c r="O965" s="37"/>
      <c r="P965" s="37"/>
    </row>
    <row r="966" spans="1:16" x14ac:dyDescent="0.15">
      <c r="A966" s="37"/>
      <c r="B966" s="106"/>
      <c r="C966" s="105"/>
      <c r="D966" s="101"/>
      <c r="E966" s="37"/>
      <c r="G966" s="37"/>
      <c r="I966" s="37"/>
      <c r="J966" s="37"/>
      <c r="K966" s="37"/>
      <c r="L966" s="37"/>
      <c r="M966" s="37"/>
      <c r="N966" s="37"/>
      <c r="O966" s="37"/>
      <c r="P966" s="37"/>
    </row>
    <row r="967" spans="1:16" x14ac:dyDescent="0.15">
      <c r="A967" s="37"/>
      <c r="B967" s="106"/>
      <c r="C967" s="105"/>
      <c r="D967" s="101"/>
      <c r="E967" s="37"/>
      <c r="G967" s="37"/>
      <c r="I967" s="37"/>
      <c r="J967" s="37"/>
      <c r="K967" s="37"/>
      <c r="L967" s="37"/>
      <c r="M967" s="37"/>
      <c r="N967" s="37"/>
      <c r="O967" s="37"/>
      <c r="P967" s="37"/>
    </row>
    <row r="968" spans="1:16" x14ac:dyDescent="0.15">
      <c r="A968" s="37"/>
      <c r="B968" s="106"/>
      <c r="C968" s="105"/>
      <c r="D968" s="101"/>
      <c r="E968" s="37"/>
      <c r="G968" s="37"/>
      <c r="I968" s="37"/>
      <c r="J968" s="37"/>
      <c r="K968" s="37"/>
      <c r="L968" s="37"/>
      <c r="M968" s="37"/>
      <c r="N968" s="37"/>
      <c r="O968" s="37"/>
      <c r="P968" s="37"/>
    </row>
    <row r="969" spans="1:16" x14ac:dyDescent="0.15">
      <c r="A969" s="37"/>
      <c r="B969" s="106"/>
      <c r="C969" s="105"/>
      <c r="D969" s="101"/>
      <c r="E969" s="37"/>
      <c r="G969" s="37"/>
      <c r="I969" s="37"/>
      <c r="J969" s="37"/>
      <c r="K969" s="37"/>
      <c r="L969" s="37"/>
      <c r="M969" s="37"/>
      <c r="N969" s="37"/>
      <c r="O969" s="37"/>
      <c r="P969" s="37"/>
    </row>
    <row r="970" spans="1:16" x14ac:dyDescent="0.15">
      <c r="A970" s="37"/>
      <c r="B970" s="106"/>
      <c r="C970" s="105"/>
      <c r="D970" s="101"/>
      <c r="E970" s="37"/>
      <c r="G970" s="37"/>
      <c r="I970" s="37"/>
      <c r="J970" s="37"/>
      <c r="K970" s="37"/>
      <c r="L970" s="37"/>
      <c r="M970" s="37"/>
      <c r="N970" s="37"/>
      <c r="O970" s="37"/>
      <c r="P970" s="37"/>
    </row>
    <row r="971" spans="1:16" x14ac:dyDescent="0.15">
      <c r="A971" s="37"/>
      <c r="B971" s="106"/>
      <c r="C971" s="105"/>
      <c r="D971" s="101"/>
      <c r="E971" s="37"/>
      <c r="G971" s="37"/>
      <c r="I971" s="37"/>
      <c r="J971" s="37"/>
      <c r="K971" s="37"/>
      <c r="L971" s="37"/>
      <c r="M971" s="37"/>
      <c r="N971" s="37"/>
      <c r="O971" s="37"/>
      <c r="P971" s="37"/>
    </row>
    <row r="972" spans="1:16" x14ac:dyDescent="0.15">
      <c r="A972" s="37"/>
      <c r="B972" s="106"/>
      <c r="C972" s="105"/>
      <c r="D972" s="101"/>
      <c r="E972" s="37"/>
      <c r="G972" s="37"/>
      <c r="I972" s="37"/>
      <c r="J972" s="37"/>
      <c r="K972" s="37"/>
      <c r="L972" s="37"/>
      <c r="M972" s="37"/>
      <c r="N972" s="37"/>
      <c r="O972" s="37"/>
      <c r="P972" s="37"/>
    </row>
    <row r="973" spans="1:16" x14ac:dyDescent="0.15">
      <c r="A973" s="37"/>
      <c r="B973" s="106"/>
      <c r="C973" s="105"/>
      <c r="D973" s="101"/>
      <c r="E973" s="37"/>
      <c r="G973" s="37"/>
      <c r="I973" s="37"/>
      <c r="J973" s="37"/>
      <c r="K973" s="37"/>
      <c r="L973" s="37"/>
      <c r="M973" s="37"/>
      <c r="N973" s="37"/>
      <c r="O973" s="37"/>
      <c r="P973" s="37"/>
    </row>
    <row r="974" spans="1:16" x14ac:dyDescent="0.15">
      <c r="A974" s="37"/>
      <c r="B974" s="106"/>
      <c r="C974" s="105"/>
      <c r="D974" s="101"/>
      <c r="E974" s="37"/>
      <c r="G974" s="37"/>
      <c r="I974" s="37"/>
      <c r="J974" s="37"/>
      <c r="K974" s="37"/>
      <c r="L974" s="37"/>
      <c r="M974" s="37"/>
      <c r="N974" s="37"/>
      <c r="O974" s="37"/>
      <c r="P974" s="37"/>
    </row>
    <row r="975" spans="1:16" x14ac:dyDescent="0.15">
      <c r="A975" s="37"/>
      <c r="B975" s="106"/>
      <c r="C975" s="105"/>
      <c r="D975" s="101"/>
      <c r="E975" s="37"/>
      <c r="G975" s="37"/>
      <c r="I975" s="37"/>
      <c r="J975" s="37"/>
      <c r="K975" s="37"/>
      <c r="L975" s="37"/>
      <c r="M975" s="37"/>
      <c r="N975" s="37"/>
      <c r="O975" s="37"/>
      <c r="P975" s="37"/>
    </row>
  </sheetData>
  <mergeCells count="43">
    <mergeCell ref="K3:K4"/>
    <mergeCell ref="N9:N12"/>
    <mergeCell ref="H9:H11"/>
    <mergeCell ref="F3:F4"/>
    <mergeCell ref="A2:P2"/>
    <mergeCell ref="G3:G4"/>
    <mergeCell ref="L3:L4"/>
    <mergeCell ref="M3:M4"/>
    <mergeCell ref="I9:I11"/>
    <mergeCell ref="D3:D4"/>
    <mergeCell ref="A860:G860"/>
    <mergeCell ref="A597:P597"/>
    <mergeCell ref="A842:P842"/>
    <mergeCell ref="N3:N4"/>
    <mergeCell ref="L9:L12"/>
    <mergeCell ref="O3:O4"/>
    <mergeCell ref="O9:O12"/>
    <mergeCell ref="P337:P338"/>
    <mergeCell ref="H3:J3"/>
    <mergeCell ref="A3:A4"/>
    <mergeCell ref="G15:G17"/>
    <mergeCell ref="P3:P4"/>
    <mergeCell ref="A1:P1"/>
    <mergeCell ref="N337:N338"/>
    <mergeCell ref="A280:P280"/>
    <mergeCell ref="A164:P164"/>
    <mergeCell ref="A6:P6"/>
    <mergeCell ref="B3:B4"/>
    <mergeCell ref="C3:C4"/>
    <mergeCell ref="E3:E4"/>
    <mergeCell ref="D9:D12"/>
    <mergeCell ref="A15:A17"/>
    <mergeCell ref="B15:B17"/>
    <mergeCell ref="C15:C17"/>
    <mergeCell ref="D15:D17"/>
    <mergeCell ref="E15:E17"/>
    <mergeCell ref="O15:O16"/>
    <mergeCell ref="H15:H17"/>
    <mergeCell ref="I15:I17"/>
    <mergeCell ref="J15:J17"/>
    <mergeCell ref="K15:K17"/>
    <mergeCell ref="L15:L17"/>
    <mergeCell ref="M15:M17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0" fitToHeight="34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321"/>
  <sheetViews>
    <sheetView zoomScaleNormal="100" workbookViewId="0">
      <pane xSplit="2" ySplit="3" topLeftCell="C1158" activePane="bottomRight" state="frozen"/>
      <selection pane="topRight" activeCell="C1" sqref="C1"/>
      <selection pane="bottomLeft" activeCell="A5" sqref="A5"/>
      <selection pane="bottomRight" activeCell="G1177" sqref="G1177"/>
    </sheetView>
  </sheetViews>
  <sheetFormatPr baseColWidth="10" defaultColWidth="8.83203125" defaultRowHeight="13" x14ac:dyDescent="0.15"/>
  <cols>
    <col min="1" max="1" width="5.5" style="37" customWidth="1"/>
    <col min="2" max="2" width="9.5" style="105" customWidth="1"/>
    <col min="3" max="3" width="24" style="7" customWidth="1"/>
    <col min="4" max="4" width="18.1640625" style="101" customWidth="1"/>
    <col min="5" max="5" width="19" style="7" customWidth="1"/>
    <col min="6" max="6" width="13" style="101" customWidth="1"/>
    <col min="7" max="7" width="12.5" style="101" customWidth="1"/>
    <col min="8" max="8" width="14.5" style="7" customWidth="1"/>
    <col min="9" max="9" width="14.83203125" style="7" customWidth="1"/>
    <col min="10" max="10" width="13.33203125" style="7" customWidth="1"/>
    <col min="11" max="11" width="16.5" style="7" customWidth="1"/>
    <col min="12" max="12" width="17.6640625" style="7" customWidth="1"/>
    <col min="13" max="13" width="19.5" style="7" customWidth="1"/>
    <col min="14" max="23" width="9.1640625" style="7" customWidth="1"/>
    <col min="24" max="16384" width="8.83203125" style="7"/>
  </cols>
  <sheetData>
    <row r="1" spans="1:12" ht="24" customHeight="1" x14ac:dyDescent="0.15">
      <c r="A1" s="263" t="s">
        <v>9003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</row>
    <row r="2" spans="1:12" ht="73.5" customHeight="1" x14ac:dyDescent="0.15">
      <c r="A2" s="264" t="s">
        <v>1027</v>
      </c>
      <c r="B2" s="239" t="s">
        <v>1914</v>
      </c>
      <c r="C2" s="239" t="s">
        <v>1078</v>
      </c>
      <c r="D2" s="239" t="s">
        <v>860</v>
      </c>
      <c r="E2" s="239" t="s">
        <v>2483</v>
      </c>
      <c r="F2" s="239" t="s">
        <v>2321</v>
      </c>
      <c r="G2" s="244"/>
      <c r="H2" s="239" t="s">
        <v>2337</v>
      </c>
      <c r="I2" s="239" t="s">
        <v>1034</v>
      </c>
      <c r="J2" s="239" t="s">
        <v>1128</v>
      </c>
      <c r="K2" s="239" t="s">
        <v>7928</v>
      </c>
      <c r="L2" s="239" t="s">
        <v>2322</v>
      </c>
    </row>
    <row r="3" spans="1:12" ht="28.5" customHeight="1" x14ac:dyDescent="0.15">
      <c r="A3" s="264"/>
      <c r="B3" s="239"/>
      <c r="C3" s="239"/>
      <c r="D3" s="239"/>
      <c r="E3" s="239"/>
      <c r="F3" s="5" t="s">
        <v>862</v>
      </c>
      <c r="G3" s="6" t="s">
        <v>1032</v>
      </c>
      <c r="H3" s="239"/>
      <c r="I3" s="239"/>
      <c r="J3" s="239"/>
      <c r="K3" s="239"/>
      <c r="L3" s="239"/>
    </row>
    <row r="4" spans="1:12" x14ac:dyDescent="0.15">
      <c r="A4" s="69">
        <v>1</v>
      </c>
      <c r="B4" s="6">
        <v>2</v>
      </c>
      <c r="C4" s="123">
        <v>3</v>
      </c>
      <c r="D4" s="123">
        <v>4</v>
      </c>
      <c r="E4" s="123">
        <v>6</v>
      </c>
      <c r="F4" s="123">
        <v>7</v>
      </c>
      <c r="G4" s="147">
        <v>0</v>
      </c>
      <c r="H4" s="123">
        <v>9</v>
      </c>
      <c r="I4" s="123">
        <v>10</v>
      </c>
      <c r="J4" s="6">
        <v>11</v>
      </c>
      <c r="K4" s="6">
        <v>12</v>
      </c>
      <c r="L4" s="6">
        <v>13</v>
      </c>
    </row>
    <row r="5" spans="1:12" x14ac:dyDescent="0.15">
      <c r="A5" s="69"/>
      <c r="B5" s="113"/>
      <c r="C5" s="148" t="s">
        <v>5708</v>
      </c>
      <c r="D5" s="119"/>
      <c r="E5" s="119"/>
      <c r="F5" s="119"/>
      <c r="G5" s="149"/>
      <c r="H5" s="119"/>
      <c r="I5" s="119"/>
      <c r="J5" s="120"/>
      <c r="K5" s="6"/>
      <c r="L5" s="6"/>
    </row>
    <row r="6" spans="1:12" ht="60" x14ac:dyDescent="0.15">
      <c r="A6" s="69">
        <v>1</v>
      </c>
      <c r="B6" s="17" t="s">
        <v>821</v>
      </c>
      <c r="C6" s="80" t="s">
        <v>1957</v>
      </c>
      <c r="D6" s="80" t="s">
        <v>8023</v>
      </c>
      <c r="E6" s="80" t="s">
        <v>1956</v>
      </c>
      <c r="F6" s="81">
        <v>180000</v>
      </c>
      <c r="G6" s="150">
        <v>0</v>
      </c>
      <c r="H6" s="80" t="s">
        <v>1233</v>
      </c>
      <c r="I6" s="80" t="s">
        <v>1958</v>
      </c>
      <c r="J6" s="10"/>
      <c r="K6" s="5" t="s">
        <v>2837</v>
      </c>
      <c r="L6" s="5" t="s">
        <v>1611</v>
      </c>
    </row>
    <row r="7" spans="1:12" ht="60" x14ac:dyDescent="0.15">
      <c r="A7" s="69">
        <v>2</v>
      </c>
      <c r="B7" s="17" t="s">
        <v>1100</v>
      </c>
      <c r="C7" s="6" t="s">
        <v>2141</v>
      </c>
      <c r="D7" s="5" t="s">
        <v>8023</v>
      </c>
      <c r="E7" s="5" t="s">
        <v>357</v>
      </c>
      <c r="F7" s="15">
        <v>455705</v>
      </c>
      <c r="G7" s="15">
        <v>358058.36</v>
      </c>
      <c r="H7" s="5" t="s">
        <v>358</v>
      </c>
      <c r="I7" s="5" t="s">
        <v>143</v>
      </c>
      <c r="J7" s="6"/>
      <c r="K7" s="5" t="s">
        <v>2838</v>
      </c>
      <c r="L7" s="5" t="s">
        <v>1611</v>
      </c>
    </row>
    <row r="8" spans="1:12" ht="60" x14ac:dyDescent="0.15">
      <c r="A8" s="69">
        <v>3</v>
      </c>
      <c r="B8" s="17" t="s">
        <v>718</v>
      </c>
      <c r="C8" s="6" t="s">
        <v>1610</v>
      </c>
      <c r="D8" s="5" t="s">
        <v>8023</v>
      </c>
      <c r="E8" s="5" t="s">
        <v>355</v>
      </c>
      <c r="F8" s="15">
        <v>165000.31</v>
      </c>
      <c r="G8" s="39" t="s">
        <v>2033</v>
      </c>
      <c r="H8" s="5" t="s">
        <v>356</v>
      </c>
      <c r="I8" s="5" t="s">
        <v>2839</v>
      </c>
      <c r="J8" s="6"/>
      <c r="K8" s="5" t="s">
        <v>2839</v>
      </c>
      <c r="L8" s="5" t="s">
        <v>1611</v>
      </c>
    </row>
    <row r="9" spans="1:12" ht="72" x14ac:dyDescent="0.15">
      <c r="A9" s="69">
        <v>4</v>
      </c>
      <c r="B9" s="132" t="s">
        <v>2003</v>
      </c>
      <c r="C9" s="5" t="s">
        <v>2336</v>
      </c>
      <c r="D9" s="5" t="s">
        <v>3070</v>
      </c>
      <c r="E9" s="5" t="s">
        <v>3315</v>
      </c>
      <c r="F9" s="15">
        <v>350000</v>
      </c>
      <c r="G9" s="27">
        <v>0</v>
      </c>
      <c r="H9" s="5" t="s">
        <v>1063</v>
      </c>
      <c r="I9" s="5" t="s">
        <v>2787</v>
      </c>
      <c r="J9" s="15"/>
      <c r="K9" s="5" t="s">
        <v>2787</v>
      </c>
      <c r="L9" s="39" t="s">
        <v>2784</v>
      </c>
    </row>
    <row r="10" spans="1:12" ht="36" x14ac:dyDescent="0.15">
      <c r="A10" s="69">
        <v>5</v>
      </c>
      <c r="B10" s="17" t="s">
        <v>719</v>
      </c>
      <c r="C10" s="13" t="s">
        <v>576</v>
      </c>
      <c r="D10" s="13" t="s">
        <v>6593</v>
      </c>
      <c r="E10" s="13" t="s">
        <v>2367</v>
      </c>
      <c r="F10" s="21">
        <v>205084.75</v>
      </c>
      <c r="G10" s="21">
        <v>0</v>
      </c>
      <c r="H10" s="69"/>
      <c r="I10" s="5" t="s">
        <v>794</v>
      </c>
      <c r="J10" s="15"/>
      <c r="K10" s="5" t="s">
        <v>794</v>
      </c>
      <c r="L10" s="13" t="s">
        <v>578</v>
      </c>
    </row>
    <row r="11" spans="1:12" ht="48" x14ac:dyDescent="0.15">
      <c r="A11" s="69">
        <v>6</v>
      </c>
      <c r="B11" s="17" t="s">
        <v>161</v>
      </c>
      <c r="C11" s="13" t="s">
        <v>2401</v>
      </c>
      <c r="D11" s="13" t="s">
        <v>3072</v>
      </c>
      <c r="E11" s="13" t="s">
        <v>2364</v>
      </c>
      <c r="F11" s="21">
        <v>505535</v>
      </c>
      <c r="G11" s="21">
        <v>0</v>
      </c>
      <c r="H11" s="69"/>
      <c r="I11" s="65" t="s">
        <v>793</v>
      </c>
      <c r="J11" s="15"/>
      <c r="K11" s="65" t="s">
        <v>793</v>
      </c>
      <c r="L11" s="13" t="s">
        <v>578</v>
      </c>
    </row>
    <row r="12" spans="1:12" ht="46.5" customHeight="1" x14ac:dyDescent="0.15">
      <c r="A12" s="69">
        <v>7</v>
      </c>
      <c r="B12" s="17" t="s">
        <v>162</v>
      </c>
      <c r="C12" s="13" t="s">
        <v>795</v>
      </c>
      <c r="D12" s="13" t="s">
        <v>3072</v>
      </c>
      <c r="E12" s="13" t="s">
        <v>2365</v>
      </c>
      <c r="F12" s="21">
        <v>296525.42</v>
      </c>
      <c r="G12" s="21">
        <v>0</v>
      </c>
      <c r="H12" s="69"/>
      <c r="I12" s="5" t="s">
        <v>796</v>
      </c>
      <c r="J12" s="15"/>
      <c r="K12" s="5" t="s">
        <v>796</v>
      </c>
      <c r="L12" s="13" t="s">
        <v>578</v>
      </c>
    </row>
    <row r="13" spans="1:12" ht="60" x14ac:dyDescent="0.15">
      <c r="A13" s="69">
        <v>8</v>
      </c>
      <c r="B13" s="17" t="s">
        <v>163</v>
      </c>
      <c r="C13" s="13" t="s">
        <v>3321</v>
      </c>
      <c r="D13" s="13" t="s">
        <v>8024</v>
      </c>
      <c r="E13" s="13" t="s">
        <v>3324</v>
      </c>
      <c r="F13" s="21">
        <v>253389.83</v>
      </c>
      <c r="G13" s="21">
        <v>78246.429999999993</v>
      </c>
      <c r="H13" s="65" t="s">
        <v>3428</v>
      </c>
      <c r="I13" s="13" t="s">
        <v>2788</v>
      </c>
      <c r="J13" s="15"/>
      <c r="K13" s="13" t="s">
        <v>2788</v>
      </c>
      <c r="L13" s="13" t="s">
        <v>1196</v>
      </c>
    </row>
    <row r="14" spans="1:12" ht="60" x14ac:dyDescent="0.15">
      <c r="A14" s="69">
        <v>9</v>
      </c>
      <c r="B14" s="17" t="s">
        <v>164</v>
      </c>
      <c r="C14" s="13" t="s">
        <v>1773</v>
      </c>
      <c r="D14" s="13" t="s">
        <v>8025</v>
      </c>
      <c r="E14" s="13" t="s">
        <v>3325</v>
      </c>
      <c r="F14" s="21">
        <v>452387</v>
      </c>
      <c r="G14" s="21">
        <v>169645.25</v>
      </c>
      <c r="H14" s="69"/>
      <c r="I14" s="13" t="s">
        <v>571</v>
      </c>
      <c r="J14" s="69"/>
      <c r="K14" s="13" t="s">
        <v>571</v>
      </c>
      <c r="L14" s="13" t="s">
        <v>1616</v>
      </c>
    </row>
    <row r="15" spans="1:12" ht="60" x14ac:dyDescent="0.15">
      <c r="A15" s="69">
        <v>10</v>
      </c>
      <c r="B15" s="17" t="s">
        <v>165</v>
      </c>
      <c r="C15" s="13" t="s">
        <v>1195</v>
      </c>
      <c r="D15" s="13" t="s">
        <v>8026</v>
      </c>
      <c r="E15" s="13" t="s">
        <v>6862</v>
      </c>
      <c r="F15" s="21">
        <v>0.01</v>
      </c>
      <c r="G15" s="21">
        <v>0.01</v>
      </c>
      <c r="H15" s="69"/>
      <c r="I15" s="39" t="s">
        <v>2789</v>
      </c>
      <c r="J15" s="69"/>
      <c r="K15" s="39" t="s">
        <v>2789</v>
      </c>
      <c r="L15" s="13" t="s">
        <v>1196</v>
      </c>
    </row>
    <row r="16" spans="1:12" ht="72" x14ac:dyDescent="0.15">
      <c r="A16" s="69">
        <v>11</v>
      </c>
      <c r="B16" s="17" t="s">
        <v>166</v>
      </c>
      <c r="C16" s="13" t="s">
        <v>1197</v>
      </c>
      <c r="D16" s="13" t="s">
        <v>8026</v>
      </c>
      <c r="E16" s="13" t="s">
        <v>3326</v>
      </c>
      <c r="F16" s="21">
        <v>847.46</v>
      </c>
      <c r="G16" s="21">
        <f>F16</f>
        <v>847.46</v>
      </c>
      <c r="H16" s="5" t="s">
        <v>3429</v>
      </c>
      <c r="I16" s="13" t="s">
        <v>3323</v>
      </c>
      <c r="J16" s="5"/>
      <c r="K16" s="13" t="s">
        <v>3323</v>
      </c>
      <c r="L16" s="13" t="s">
        <v>1196</v>
      </c>
    </row>
    <row r="17" spans="1:12" ht="81" customHeight="1" x14ac:dyDescent="0.15">
      <c r="A17" s="69">
        <v>12</v>
      </c>
      <c r="B17" s="17" t="s">
        <v>167</v>
      </c>
      <c r="C17" s="13" t="s">
        <v>1452</v>
      </c>
      <c r="D17" s="13" t="s">
        <v>8026</v>
      </c>
      <c r="E17" s="13" t="s">
        <v>8027</v>
      </c>
      <c r="F17" s="21">
        <v>54472</v>
      </c>
      <c r="G17" s="21">
        <v>0</v>
      </c>
      <c r="H17" s="13" t="s">
        <v>3430</v>
      </c>
      <c r="I17" s="39" t="s">
        <v>3322</v>
      </c>
      <c r="J17" s="69"/>
      <c r="K17" s="39" t="s">
        <v>3322</v>
      </c>
      <c r="L17" s="13" t="s">
        <v>1196</v>
      </c>
    </row>
    <row r="18" spans="1:12" ht="60" x14ac:dyDescent="0.15">
      <c r="A18" s="69">
        <v>13</v>
      </c>
      <c r="B18" s="17" t="s">
        <v>168</v>
      </c>
      <c r="C18" s="13" t="s">
        <v>2424</v>
      </c>
      <c r="D18" s="13" t="s">
        <v>8026</v>
      </c>
      <c r="E18" s="13" t="s">
        <v>8028</v>
      </c>
      <c r="F18" s="21">
        <v>75000</v>
      </c>
      <c r="G18" s="21">
        <v>31875</v>
      </c>
      <c r="H18" s="21"/>
      <c r="I18" s="13" t="s">
        <v>1645</v>
      </c>
      <c r="J18" s="69"/>
      <c r="K18" s="13" t="s">
        <v>1645</v>
      </c>
      <c r="L18" s="13" t="s">
        <v>1196</v>
      </c>
    </row>
    <row r="19" spans="1:12" ht="60" x14ac:dyDescent="0.15">
      <c r="A19" s="69">
        <v>14</v>
      </c>
      <c r="B19" s="17" t="s">
        <v>169</v>
      </c>
      <c r="C19" s="13" t="s">
        <v>1903</v>
      </c>
      <c r="D19" s="13" t="s">
        <v>8026</v>
      </c>
      <c r="E19" s="13" t="s">
        <v>8029</v>
      </c>
      <c r="F19" s="21">
        <v>2000</v>
      </c>
      <c r="G19" s="21">
        <f>F19-F19</f>
        <v>0</v>
      </c>
      <c r="H19" s="21"/>
      <c r="I19" s="13" t="s">
        <v>572</v>
      </c>
      <c r="J19" s="69"/>
      <c r="K19" s="39" t="s">
        <v>572</v>
      </c>
      <c r="L19" s="13" t="s">
        <v>1196</v>
      </c>
    </row>
    <row r="20" spans="1:12" ht="60" x14ac:dyDescent="0.15">
      <c r="A20" s="69">
        <v>15</v>
      </c>
      <c r="B20" s="17" t="s">
        <v>170</v>
      </c>
      <c r="C20" s="13" t="s">
        <v>1904</v>
      </c>
      <c r="D20" s="13" t="s">
        <v>8026</v>
      </c>
      <c r="E20" s="13" t="s">
        <v>8030</v>
      </c>
      <c r="F20" s="21">
        <v>78246.429999999993</v>
      </c>
      <c r="G20" s="21">
        <f>F20-F20</f>
        <v>0</v>
      </c>
      <c r="H20" s="21"/>
      <c r="I20" s="13" t="s">
        <v>836</v>
      </c>
      <c r="J20" s="69"/>
      <c r="K20" s="13" t="s">
        <v>836</v>
      </c>
      <c r="L20" s="13" t="s">
        <v>1196</v>
      </c>
    </row>
    <row r="21" spans="1:12" ht="36" x14ac:dyDescent="0.15">
      <c r="A21" s="69">
        <v>16</v>
      </c>
      <c r="B21" s="17" t="s">
        <v>171</v>
      </c>
      <c r="C21" s="13" t="s">
        <v>1453</v>
      </c>
      <c r="D21" s="13" t="s">
        <v>1646</v>
      </c>
      <c r="E21" s="13" t="s">
        <v>8031</v>
      </c>
      <c r="F21" s="21">
        <v>828.5</v>
      </c>
      <c r="G21" s="21">
        <v>262.7</v>
      </c>
      <c r="H21" s="21"/>
      <c r="I21" s="13" t="s">
        <v>573</v>
      </c>
      <c r="J21" s="69"/>
      <c r="K21" s="13" t="s">
        <v>573</v>
      </c>
      <c r="L21" s="13" t="s">
        <v>1196</v>
      </c>
    </row>
    <row r="22" spans="1:12" ht="36" x14ac:dyDescent="0.15">
      <c r="A22" s="69">
        <v>17</v>
      </c>
      <c r="B22" s="17" t="s">
        <v>172</v>
      </c>
      <c r="C22" s="13" t="s">
        <v>1657</v>
      </c>
      <c r="D22" s="13" t="s">
        <v>1646</v>
      </c>
      <c r="E22" s="13" t="s">
        <v>8032</v>
      </c>
      <c r="F22" s="21">
        <v>19000</v>
      </c>
      <c r="G22" s="21">
        <v>11822.22</v>
      </c>
      <c r="H22" s="69"/>
      <c r="I22" s="13" t="s">
        <v>1644</v>
      </c>
      <c r="J22" s="69"/>
      <c r="K22" s="13" t="s">
        <v>1644</v>
      </c>
      <c r="L22" s="13" t="s">
        <v>1196</v>
      </c>
    </row>
    <row r="23" spans="1:12" ht="36" x14ac:dyDescent="0.15">
      <c r="A23" s="69">
        <v>18</v>
      </c>
      <c r="B23" s="17" t="s">
        <v>173</v>
      </c>
      <c r="C23" s="13" t="s">
        <v>1643</v>
      </c>
      <c r="D23" s="13" t="s">
        <v>1646</v>
      </c>
      <c r="E23" s="13" t="s">
        <v>8033</v>
      </c>
      <c r="F23" s="21">
        <v>2300000</v>
      </c>
      <c r="G23" s="21">
        <v>966000</v>
      </c>
      <c r="H23" s="69"/>
      <c r="I23" s="13" t="s">
        <v>574</v>
      </c>
      <c r="J23" s="69"/>
      <c r="K23" s="13" t="s">
        <v>574</v>
      </c>
      <c r="L23" s="13" t="s">
        <v>1196</v>
      </c>
    </row>
    <row r="24" spans="1:12" ht="36" x14ac:dyDescent="0.15">
      <c r="A24" s="69">
        <v>19</v>
      </c>
      <c r="B24" s="17" t="s">
        <v>174</v>
      </c>
      <c r="C24" s="13" t="s">
        <v>1658</v>
      </c>
      <c r="D24" s="13" t="s">
        <v>1646</v>
      </c>
      <c r="E24" s="13" t="s">
        <v>8034</v>
      </c>
      <c r="F24" s="21">
        <v>127118.64</v>
      </c>
      <c r="G24" s="21">
        <v>35310.82</v>
      </c>
      <c r="H24" s="69"/>
      <c r="I24" s="13" t="s">
        <v>575</v>
      </c>
      <c r="J24" s="69"/>
      <c r="K24" s="13" t="s">
        <v>575</v>
      </c>
      <c r="L24" s="13" t="s">
        <v>1196</v>
      </c>
    </row>
    <row r="25" spans="1:12" ht="60" x14ac:dyDescent="0.15">
      <c r="A25" s="69">
        <v>20</v>
      </c>
      <c r="B25" s="17" t="s">
        <v>175</v>
      </c>
      <c r="C25" s="5" t="s">
        <v>1012</v>
      </c>
      <c r="D25" s="5" t="s">
        <v>3073</v>
      </c>
      <c r="E25" s="5" t="s">
        <v>3284</v>
      </c>
      <c r="F25" s="15">
        <v>399996</v>
      </c>
      <c r="G25" s="27">
        <v>0</v>
      </c>
      <c r="H25" s="5" t="s">
        <v>2499</v>
      </c>
      <c r="I25" s="5" t="s">
        <v>3285</v>
      </c>
      <c r="J25" s="15"/>
      <c r="K25" s="5" t="s">
        <v>2790</v>
      </c>
      <c r="L25" s="5" t="s">
        <v>2716</v>
      </c>
    </row>
    <row r="26" spans="1:12" ht="72" x14ac:dyDescent="0.15">
      <c r="A26" s="69">
        <v>21</v>
      </c>
      <c r="B26" s="17" t="s">
        <v>176</v>
      </c>
      <c r="C26" s="5" t="s">
        <v>5416</v>
      </c>
      <c r="D26" s="5" t="s">
        <v>3246</v>
      </c>
      <c r="E26" s="132" t="s">
        <v>3245</v>
      </c>
      <c r="F26" s="15">
        <v>257000</v>
      </c>
      <c r="G26" s="4">
        <v>0</v>
      </c>
      <c r="H26" s="5" t="s">
        <v>2484</v>
      </c>
      <c r="I26" s="5" t="s">
        <v>3244</v>
      </c>
      <c r="J26" s="6"/>
      <c r="K26" s="5" t="s">
        <v>2791</v>
      </c>
      <c r="L26" s="5" t="s">
        <v>1175</v>
      </c>
    </row>
    <row r="27" spans="1:12" ht="60" x14ac:dyDescent="0.15">
      <c r="A27" s="69">
        <v>22</v>
      </c>
      <c r="B27" s="17" t="s">
        <v>177</v>
      </c>
      <c r="C27" s="5" t="s">
        <v>4316</v>
      </c>
      <c r="D27" s="5" t="s">
        <v>6595</v>
      </c>
      <c r="E27" s="5" t="s">
        <v>4263</v>
      </c>
      <c r="F27" s="15">
        <v>181304</v>
      </c>
      <c r="G27" s="4">
        <f>F27-F27</f>
        <v>0</v>
      </c>
      <c r="H27" s="5" t="s">
        <v>1064</v>
      </c>
      <c r="I27" s="39" t="s">
        <v>2792</v>
      </c>
      <c r="J27" s="15"/>
      <c r="K27" s="39" t="s">
        <v>2793</v>
      </c>
      <c r="L27" s="39" t="s">
        <v>1417</v>
      </c>
    </row>
    <row r="28" spans="1:12" ht="72" x14ac:dyDescent="0.15">
      <c r="A28" s="69">
        <v>23</v>
      </c>
      <c r="B28" s="17" t="s">
        <v>178</v>
      </c>
      <c r="C28" s="5" t="s">
        <v>3286</v>
      </c>
      <c r="D28" s="5" t="s">
        <v>6594</v>
      </c>
      <c r="E28" s="5" t="s">
        <v>3287</v>
      </c>
      <c r="F28" s="15">
        <v>123039</v>
      </c>
      <c r="G28" s="4">
        <f>F28-F28</f>
        <v>0</v>
      </c>
      <c r="H28" s="5" t="s">
        <v>1065</v>
      </c>
      <c r="I28" s="39" t="s">
        <v>2794</v>
      </c>
      <c r="J28" s="15"/>
      <c r="K28" s="39" t="s">
        <v>2795</v>
      </c>
      <c r="L28" s="39" t="s">
        <v>789</v>
      </c>
    </row>
    <row r="29" spans="1:12" ht="48" x14ac:dyDescent="0.15">
      <c r="A29" s="69">
        <v>24</v>
      </c>
      <c r="B29" s="17" t="s">
        <v>179</v>
      </c>
      <c r="C29" s="5" t="s">
        <v>5415</v>
      </c>
      <c r="D29" s="5" t="s">
        <v>6595</v>
      </c>
      <c r="E29" s="5" t="s">
        <v>3343</v>
      </c>
      <c r="F29" s="15">
        <v>86328</v>
      </c>
      <c r="G29" s="4">
        <f>F29-F29</f>
        <v>0</v>
      </c>
      <c r="H29" s="5" t="s">
        <v>2968</v>
      </c>
      <c r="I29" s="39"/>
      <c r="J29" s="15"/>
      <c r="K29" s="39"/>
      <c r="L29" s="39" t="s">
        <v>1098</v>
      </c>
    </row>
    <row r="30" spans="1:12" ht="48" x14ac:dyDescent="0.15">
      <c r="A30" s="69">
        <v>25</v>
      </c>
      <c r="B30" s="17" t="s">
        <v>180</v>
      </c>
      <c r="C30" s="5" t="s">
        <v>1652</v>
      </c>
      <c r="D30" s="5" t="s">
        <v>6596</v>
      </c>
      <c r="E30" s="5" t="s">
        <v>3344</v>
      </c>
      <c r="F30" s="15">
        <v>64607</v>
      </c>
      <c r="G30" s="4">
        <f>F30-F30</f>
        <v>0</v>
      </c>
      <c r="H30" s="5"/>
      <c r="I30" s="39"/>
      <c r="J30" s="15"/>
      <c r="K30" s="39"/>
      <c r="L30" s="39" t="s">
        <v>1098</v>
      </c>
    </row>
    <row r="31" spans="1:12" ht="60" x14ac:dyDescent="0.15">
      <c r="A31" s="69">
        <v>26</v>
      </c>
      <c r="B31" s="17" t="s">
        <v>181</v>
      </c>
      <c r="C31" s="5" t="s">
        <v>954</v>
      </c>
      <c r="D31" s="5" t="s">
        <v>6597</v>
      </c>
      <c r="E31" s="5" t="s">
        <v>3316</v>
      </c>
      <c r="F31" s="15">
        <v>229009.55</v>
      </c>
      <c r="G31" s="4">
        <f>F31-F31</f>
        <v>0</v>
      </c>
      <c r="H31" s="5" t="s">
        <v>7067</v>
      </c>
      <c r="I31" s="5"/>
      <c r="J31" s="5"/>
      <c r="K31" s="5"/>
      <c r="L31" s="5" t="s">
        <v>2140</v>
      </c>
    </row>
    <row r="32" spans="1:12" ht="72" x14ac:dyDescent="0.15">
      <c r="A32" s="69">
        <v>27</v>
      </c>
      <c r="B32" s="17" t="s">
        <v>182</v>
      </c>
      <c r="C32" s="5" t="s">
        <v>2972</v>
      </c>
      <c r="D32" s="5" t="s">
        <v>6598</v>
      </c>
      <c r="E32" s="5" t="s">
        <v>2974</v>
      </c>
      <c r="F32" s="15">
        <v>171400</v>
      </c>
      <c r="G32" s="15">
        <v>43556.5</v>
      </c>
      <c r="H32" s="5" t="s">
        <v>1066</v>
      </c>
      <c r="I32" s="5" t="s">
        <v>3317</v>
      </c>
      <c r="J32" s="5"/>
      <c r="K32" s="5" t="s">
        <v>3317</v>
      </c>
      <c r="L32" s="5" t="s">
        <v>2140</v>
      </c>
    </row>
    <row r="33" spans="1:43" ht="72" x14ac:dyDescent="0.15">
      <c r="A33" s="69">
        <v>28</v>
      </c>
      <c r="B33" s="17" t="s">
        <v>1846</v>
      </c>
      <c r="C33" s="5" t="s">
        <v>2973</v>
      </c>
      <c r="D33" s="5" t="s">
        <v>6597</v>
      </c>
      <c r="E33" s="5" t="s">
        <v>2975</v>
      </c>
      <c r="F33" s="15">
        <v>171800</v>
      </c>
      <c r="G33" s="15">
        <v>50586.12</v>
      </c>
      <c r="H33" s="5" t="s">
        <v>2971</v>
      </c>
      <c r="I33" s="5" t="s">
        <v>2976</v>
      </c>
      <c r="J33" s="5"/>
      <c r="K33" s="5" t="s">
        <v>2976</v>
      </c>
      <c r="L33" s="5" t="s">
        <v>2140</v>
      </c>
    </row>
    <row r="34" spans="1:43" ht="72" x14ac:dyDescent="0.15">
      <c r="A34" s="69">
        <v>29</v>
      </c>
      <c r="B34" s="17" t="s">
        <v>1847</v>
      </c>
      <c r="C34" s="5" t="s">
        <v>1434</v>
      </c>
      <c r="D34" s="5" t="s">
        <v>6597</v>
      </c>
      <c r="E34" s="5" t="s">
        <v>2977</v>
      </c>
      <c r="F34" s="15">
        <v>315000</v>
      </c>
      <c r="G34" s="4">
        <f>F34-F34</f>
        <v>0</v>
      </c>
      <c r="H34" s="5" t="s">
        <v>2042</v>
      </c>
      <c r="I34" s="5" t="s">
        <v>3318</v>
      </c>
      <c r="J34" s="5"/>
      <c r="K34" s="5" t="s">
        <v>3318</v>
      </c>
      <c r="L34" s="5" t="s">
        <v>2140</v>
      </c>
    </row>
    <row r="35" spans="1:43" ht="72" x14ac:dyDescent="0.15">
      <c r="A35" s="69">
        <v>30</v>
      </c>
      <c r="B35" s="17" t="s">
        <v>1848</v>
      </c>
      <c r="C35" s="5" t="s">
        <v>1435</v>
      </c>
      <c r="D35" s="5" t="s">
        <v>6599</v>
      </c>
      <c r="E35" s="5" t="s">
        <v>2978</v>
      </c>
      <c r="F35" s="15">
        <v>506300</v>
      </c>
      <c r="G35" s="4">
        <f>F35-F35</f>
        <v>0</v>
      </c>
      <c r="H35" s="5" t="s">
        <v>2043</v>
      </c>
      <c r="I35" s="5"/>
      <c r="J35" s="5"/>
      <c r="K35" s="132"/>
      <c r="L35" s="5" t="s">
        <v>2140</v>
      </c>
    </row>
    <row r="36" spans="1:43" ht="72" x14ac:dyDescent="0.15">
      <c r="A36" s="69">
        <v>31</v>
      </c>
      <c r="B36" s="17" t="s">
        <v>1849</v>
      </c>
      <c r="C36" s="5" t="s">
        <v>5417</v>
      </c>
      <c r="D36" s="5" t="s">
        <v>6599</v>
      </c>
      <c r="E36" s="5" t="s">
        <v>7417</v>
      </c>
      <c r="F36" s="15">
        <v>184802</v>
      </c>
      <c r="G36" s="4">
        <f>F36-F36</f>
        <v>0</v>
      </c>
      <c r="H36" s="5" t="s">
        <v>2044</v>
      </c>
      <c r="I36" s="5" t="s">
        <v>2979</v>
      </c>
      <c r="J36" s="5"/>
      <c r="K36" s="5" t="s">
        <v>2979</v>
      </c>
      <c r="L36" s="5" t="s">
        <v>2140</v>
      </c>
    </row>
    <row r="37" spans="1:43" ht="48" x14ac:dyDescent="0.15">
      <c r="A37" s="69">
        <v>32</v>
      </c>
      <c r="B37" s="17" t="s">
        <v>1850</v>
      </c>
      <c r="C37" s="5" t="s">
        <v>969</v>
      </c>
      <c r="D37" s="5" t="s">
        <v>8022</v>
      </c>
      <c r="E37" s="5" t="s">
        <v>3183</v>
      </c>
      <c r="F37" s="15">
        <v>80773</v>
      </c>
      <c r="G37" s="4">
        <f>F37-F37</f>
        <v>0</v>
      </c>
      <c r="H37" s="5" t="s">
        <v>3002</v>
      </c>
      <c r="I37" s="39" t="s">
        <v>970</v>
      </c>
      <c r="J37" s="15"/>
      <c r="K37" s="39" t="s">
        <v>970</v>
      </c>
      <c r="L37" s="39" t="s">
        <v>776</v>
      </c>
    </row>
    <row r="38" spans="1:43" ht="60" x14ac:dyDescent="0.15">
      <c r="A38" s="69">
        <v>33</v>
      </c>
      <c r="B38" s="17" t="s">
        <v>1851</v>
      </c>
      <c r="C38" s="13" t="s">
        <v>3490</v>
      </c>
      <c r="D38" s="5" t="s">
        <v>1968</v>
      </c>
      <c r="E38" s="13" t="s">
        <v>7416</v>
      </c>
      <c r="F38" s="82">
        <v>1020000</v>
      </c>
      <c r="G38" s="82">
        <v>38705.32</v>
      </c>
      <c r="H38" s="5" t="s">
        <v>3489</v>
      </c>
      <c r="I38" s="66" t="s">
        <v>1840</v>
      </c>
      <c r="J38" s="15"/>
      <c r="K38" s="39" t="s">
        <v>7492</v>
      </c>
      <c r="L38" s="5" t="s">
        <v>1999</v>
      </c>
    </row>
    <row r="39" spans="1:43" ht="72" x14ac:dyDescent="0.15">
      <c r="A39" s="69">
        <v>34</v>
      </c>
      <c r="B39" s="17" t="s">
        <v>1852</v>
      </c>
      <c r="C39" s="5" t="s">
        <v>5418</v>
      </c>
      <c r="D39" s="5" t="s">
        <v>3076</v>
      </c>
      <c r="E39" s="5" t="s">
        <v>8035</v>
      </c>
      <c r="F39" s="15">
        <v>1580500</v>
      </c>
      <c r="G39" s="27">
        <v>0</v>
      </c>
      <c r="H39" s="5" t="s">
        <v>3004</v>
      </c>
      <c r="I39" s="39" t="s">
        <v>1624</v>
      </c>
      <c r="J39" s="15"/>
      <c r="K39" s="39" t="s">
        <v>1624</v>
      </c>
      <c r="L39" s="39" t="s">
        <v>1890</v>
      </c>
    </row>
    <row r="40" spans="1:43" ht="72" x14ac:dyDescent="0.15">
      <c r="A40" s="69">
        <v>35</v>
      </c>
      <c r="B40" s="17" t="s">
        <v>1853</v>
      </c>
      <c r="C40" s="5" t="s">
        <v>5419</v>
      </c>
      <c r="D40" s="5" t="s">
        <v>3077</v>
      </c>
      <c r="E40" s="5" t="s">
        <v>3003</v>
      </c>
      <c r="F40" s="15">
        <v>520000</v>
      </c>
      <c r="G40" s="15">
        <v>33647.279999999999</v>
      </c>
      <c r="H40" s="5" t="s">
        <v>2045</v>
      </c>
      <c r="I40" s="39" t="s">
        <v>2796</v>
      </c>
      <c r="J40" s="15"/>
      <c r="K40" s="39" t="s">
        <v>2796</v>
      </c>
      <c r="L40" s="151" t="s">
        <v>1890</v>
      </c>
    </row>
    <row r="41" spans="1:43" s="10" customFormat="1" ht="60" x14ac:dyDescent="0.15">
      <c r="A41" s="69">
        <v>36</v>
      </c>
      <c r="B41" s="17" t="s">
        <v>2050</v>
      </c>
      <c r="C41" s="5" t="s">
        <v>1625</v>
      </c>
      <c r="D41" s="5" t="s">
        <v>3069</v>
      </c>
      <c r="E41" s="136" t="s">
        <v>3293</v>
      </c>
      <c r="F41" s="15">
        <v>1500000</v>
      </c>
      <c r="G41" s="15">
        <v>991666.87</v>
      </c>
      <c r="H41" s="66" t="s">
        <v>2398</v>
      </c>
      <c r="I41" s="66" t="s">
        <v>142</v>
      </c>
      <c r="J41" s="17"/>
      <c r="K41" s="152" t="s">
        <v>142</v>
      </c>
      <c r="L41" s="5" t="s">
        <v>1611</v>
      </c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153"/>
    </row>
    <row r="42" spans="1:43" s="30" customFormat="1" ht="84" x14ac:dyDescent="0.15">
      <c r="A42" s="69">
        <v>37</v>
      </c>
      <c r="B42" s="17" t="s">
        <v>1980</v>
      </c>
      <c r="C42" s="5" t="s">
        <v>1979</v>
      </c>
      <c r="D42" s="5" t="s">
        <v>8021</v>
      </c>
      <c r="E42" s="5" t="s">
        <v>2366</v>
      </c>
      <c r="F42" s="15">
        <v>1902160</v>
      </c>
      <c r="G42" s="27">
        <v>0</v>
      </c>
      <c r="H42" s="66" t="s">
        <v>7069</v>
      </c>
      <c r="I42" s="39" t="s">
        <v>7418</v>
      </c>
      <c r="J42" s="17"/>
      <c r="K42" s="39" t="s">
        <v>2797</v>
      </c>
      <c r="L42" s="80" t="s">
        <v>578</v>
      </c>
    </row>
    <row r="43" spans="1:43" s="30" customFormat="1" ht="190.25" customHeight="1" x14ac:dyDescent="0.15">
      <c r="A43" s="69">
        <v>38</v>
      </c>
      <c r="B43" s="17" t="s">
        <v>8335</v>
      </c>
      <c r="C43" s="5" t="s">
        <v>8336</v>
      </c>
      <c r="D43" s="5" t="s">
        <v>8337</v>
      </c>
      <c r="E43" s="5" t="s">
        <v>8338</v>
      </c>
      <c r="F43" s="15">
        <v>1204500</v>
      </c>
      <c r="G43" s="4">
        <v>0</v>
      </c>
      <c r="H43" s="6"/>
      <c r="I43" s="5" t="s">
        <v>8339</v>
      </c>
      <c r="J43" s="5"/>
      <c r="K43" s="5" t="s">
        <v>8340</v>
      </c>
      <c r="L43" s="5" t="s">
        <v>1999</v>
      </c>
    </row>
    <row r="44" spans="1:43" s="30" customFormat="1" ht="60" x14ac:dyDescent="0.15">
      <c r="A44" s="69">
        <v>39</v>
      </c>
      <c r="B44" s="17" t="s">
        <v>2399</v>
      </c>
      <c r="C44" s="5" t="s">
        <v>1625</v>
      </c>
      <c r="D44" s="5" t="s">
        <v>3078</v>
      </c>
      <c r="E44" s="5" t="s">
        <v>5437</v>
      </c>
      <c r="F44" s="15">
        <v>1478300</v>
      </c>
      <c r="G44" s="15">
        <v>977320.52</v>
      </c>
      <c r="H44" s="66" t="s">
        <v>7070</v>
      </c>
      <c r="I44" s="66" t="s">
        <v>2400</v>
      </c>
      <c r="J44" s="17"/>
      <c r="K44" s="66" t="s">
        <v>7404</v>
      </c>
      <c r="L44" s="5" t="s">
        <v>1611</v>
      </c>
    </row>
    <row r="45" spans="1:43" s="30" customFormat="1" ht="72" x14ac:dyDescent="0.15">
      <c r="A45" s="69">
        <v>40</v>
      </c>
      <c r="B45" s="17" t="s">
        <v>2969</v>
      </c>
      <c r="C45" s="5" t="s">
        <v>5420</v>
      </c>
      <c r="D45" s="5" t="s">
        <v>8020</v>
      </c>
      <c r="E45" s="5" t="s">
        <v>2970</v>
      </c>
      <c r="F45" s="15">
        <v>195900</v>
      </c>
      <c r="G45" s="15">
        <v>80537.02</v>
      </c>
      <c r="H45" s="66" t="s">
        <v>7068</v>
      </c>
      <c r="I45" s="66" t="s">
        <v>3319</v>
      </c>
      <c r="J45" s="17"/>
      <c r="K45" s="66" t="s">
        <v>3319</v>
      </c>
      <c r="L45" s="5" t="s">
        <v>2140</v>
      </c>
    </row>
    <row r="46" spans="1:43" s="30" customFormat="1" ht="60" x14ac:dyDescent="0.15">
      <c r="A46" s="69">
        <v>41</v>
      </c>
      <c r="B46" s="17" t="s">
        <v>3985</v>
      </c>
      <c r="C46" s="5" t="s">
        <v>3986</v>
      </c>
      <c r="D46" s="5" t="s">
        <v>8019</v>
      </c>
      <c r="E46" s="5" t="s">
        <v>3989</v>
      </c>
      <c r="F46" s="15">
        <v>2848000</v>
      </c>
      <c r="G46" s="39">
        <v>2211388.2799999998</v>
      </c>
      <c r="H46" s="66" t="s">
        <v>3993</v>
      </c>
      <c r="I46" s="66" t="s">
        <v>3988</v>
      </c>
      <c r="J46" s="17"/>
      <c r="K46" s="66" t="s">
        <v>3987</v>
      </c>
      <c r="L46" s="5" t="s">
        <v>1999</v>
      </c>
      <c r="M46" s="205" t="s">
        <v>8841</v>
      </c>
    </row>
    <row r="47" spans="1:43" s="30" customFormat="1" ht="72" x14ac:dyDescent="0.15">
      <c r="A47" s="69">
        <v>42</v>
      </c>
      <c r="B47" s="17" t="s">
        <v>3990</v>
      </c>
      <c r="C47" s="5" t="s">
        <v>3991</v>
      </c>
      <c r="D47" s="5" t="s">
        <v>8019</v>
      </c>
      <c r="E47" s="5" t="s">
        <v>3992</v>
      </c>
      <c r="F47" s="15">
        <v>809000</v>
      </c>
      <c r="G47" s="39">
        <v>504435.20000000001</v>
      </c>
      <c r="H47" s="66" t="s">
        <v>3994</v>
      </c>
      <c r="I47" s="66" t="s">
        <v>3988</v>
      </c>
      <c r="J47" s="17"/>
      <c r="K47" s="66" t="s">
        <v>3987</v>
      </c>
      <c r="L47" s="5" t="s">
        <v>1999</v>
      </c>
      <c r="M47" s="205" t="s">
        <v>8841</v>
      </c>
    </row>
    <row r="48" spans="1:43" s="30" customFormat="1" ht="60" x14ac:dyDescent="0.15">
      <c r="A48" s="69">
        <v>43</v>
      </c>
      <c r="B48" s="17" t="s">
        <v>5071</v>
      </c>
      <c r="C48" s="5" t="s">
        <v>5072</v>
      </c>
      <c r="D48" s="5" t="s">
        <v>8018</v>
      </c>
      <c r="E48" s="5" t="s">
        <v>5073</v>
      </c>
      <c r="F48" s="15">
        <v>703604.2</v>
      </c>
      <c r="G48" s="15">
        <v>398708.96</v>
      </c>
      <c r="H48" s="66" t="s">
        <v>5074</v>
      </c>
      <c r="I48" s="66" t="s">
        <v>5075</v>
      </c>
      <c r="J48" s="17"/>
      <c r="K48" s="66" t="s">
        <v>5166</v>
      </c>
      <c r="L48" s="5" t="s">
        <v>5076</v>
      </c>
    </row>
    <row r="49" spans="1:12" s="30" customFormat="1" ht="60" x14ac:dyDescent="0.15">
      <c r="A49" s="69">
        <v>44</v>
      </c>
      <c r="B49" s="17" t="s">
        <v>5421</v>
      </c>
      <c r="C49" s="5" t="s">
        <v>5422</v>
      </c>
      <c r="D49" s="5" t="s">
        <v>8017</v>
      </c>
      <c r="E49" s="5" t="s">
        <v>5423</v>
      </c>
      <c r="F49" s="15">
        <v>760309</v>
      </c>
      <c r="G49" s="15">
        <v>226037.86</v>
      </c>
      <c r="H49" s="66" t="s">
        <v>5424</v>
      </c>
      <c r="I49" s="66" t="s">
        <v>5425</v>
      </c>
      <c r="J49" s="17"/>
      <c r="K49" s="66" t="s">
        <v>5425</v>
      </c>
      <c r="L49" s="5" t="s">
        <v>3175</v>
      </c>
    </row>
    <row r="50" spans="1:12" s="30" customFormat="1" ht="60" x14ac:dyDescent="0.15">
      <c r="A50" s="69">
        <v>45</v>
      </c>
      <c r="B50" s="17" t="s">
        <v>5435</v>
      </c>
      <c r="C50" s="5" t="s">
        <v>5436</v>
      </c>
      <c r="D50" s="5" t="s">
        <v>8016</v>
      </c>
      <c r="E50" s="5" t="s">
        <v>5438</v>
      </c>
      <c r="F50" s="15">
        <v>1329219.33</v>
      </c>
      <c r="G50" s="15">
        <v>1063375.4099999999</v>
      </c>
      <c r="H50" s="66" t="s">
        <v>5439</v>
      </c>
      <c r="I50" s="66" t="s">
        <v>5440</v>
      </c>
      <c r="J50" s="17"/>
      <c r="K50" s="66" t="s">
        <v>5441</v>
      </c>
      <c r="L50" s="5" t="s">
        <v>1611</v>
      </c>
    </row>
    <row r="51" spans="1:12" s="30" customFormat="1" ht="60" x14ac:dyDescent="0.15">
      <c r="A51" s="69">
        <v>46</v>
      </c>
      <c r="B51" s="17" t="s">
        <v>5442</v>
      </c>
      <c r="C51" s="5" t="s">
        <v>5443</v>
      </c>
      <c r="D51" s="5" t="s">
        <v>8016</v>
      </c>
      <c r="E51" s="5" t="s">
        <v>5444</v>
      </c>
      <c r="F51" s="15">
        <v>828633.33</v>
      </c>
      <c r="G51" s="15">
        <v>662906.61</v>
      </c>
      <c r="H51" s="66" t="s">
        <v>5445</v>
      </c>
      <c r="I51" s="66" t="s">
        <v>5446</v>
      </c>
      <c r="J51" s="17"/>
      <c r="K51" s="66" t="s">
        <v>5441</v>
      </c>
      <c r="L51" s="5" t="s">
        <v>1611</v>
      </c>
    </row>
    <row r="52" spans="1:12" s="30" customFormat="1" ht="60" x14ac:dyDescent="0.15">
      <c r="A52" s="69">
        <v>47</v>
      </c>
      <c r="B52" s="17" t="s">
        <v>5447</v>
      </c>
      <c r="C52" s="5" t="s">
        <v>5453</v>
      </c>
      <c r="D52" s="5" t="s">
        <v>8016</v>
      </c>
      <c r="E52" s="5" t="s">
        <v>5454</v>
      </c>
      <c r="F52" s="15">
        <v>975044</v>
      </c>
      <c r="G52" s="15">
        <v>715032.16</v>
      </c>
      <c r="H52" s="66" t="s">
        <v>5455</v>
      </c>
      <c r="I52" s="66" t="s">
        <v>5456</v>
      </c>
      <c r="J52" s="17"/>
      <c r="K52" s="66" t="s">
        <v>5456</v>
      </c>
      <c r="L52" s="5" t="s">
        <v>1611</v>
      </c>
    </row>
    <row r="53" spans="1:12" s="30" customFormat="1" ht="84" x14ac:dyDescent="0.15">
      <c r="A53" s="69">
        <v>48</v>
      </c>
      <c r="B53" s="17" t="s">
        <v>5457</v>
      </c>
      <c r="C53" s="5" t="s">
        <v>5460</v>
      </c>
      <c r="D53" s="5" t="s">
        <v>8016</v>
      </c>
      <c r="E53" s="5" t="s">
        <v>5459</v>
      </c>
      <c r="F53" s="15">
        <v>627385</v>
      </c>
      <c r="G53" s="15">
        <v>501907.96</v>
      </c>
      <c r="H53" s="66" t="s">
        <v>5458</v>
      </c>
      <c r="I53" s="66" t="s">
        <v>5461</v>
      </c>
      <c r="J53" s="17"/>
      <c r="K53" s="66" t="s">
        <v>5709</v>
      </c>
      <c r="L53" s="5" t="s">
        <v>1611</v>
      </c>
    </row>
    <row r="54" spans="1:12" ht="60" x14ac:dyDescent="0.15">
      <c r="A54" s="69">
        <v>49</v>
      </c>
      <c r="B54" s="17" t="s">
        <v>5633</v>
      </c>
      <c r="C54" s="5" t="s">
        <v>68</v>
      </c>
      <c r="D54" s="131" t="s">
        <v>3101</v>
      </c>
      <c r="E54" s="65" t="s">
        <v>3373</v>
      </c>
      <c r="F54" s="15">
        <v>99229</v>
      </c>
      <c r="G54" s="27">
        <v>0</v>
      </c>
      <c r="H54" s="5" t="s">
        <v>1969</v>
      </c>
      <c r="I54" s="5" t="s">
        <v>2587</v>
      </c>
      <c r="J54" s="5"/>
      <c r="K54" s="5" t="s">
        <v>2587</v>
      </c>
      <c r="L54" s="5" t="s">
        <v>5555</v>
      </c>
    </row>
    <row r="55" spans="1:12" s="30" customFormat="1" ht="72" x14ac:dyDescent="0.15">
      <c r="A55" s="69">
        <v>50</v>
      </c>
      <c r="B55" s="17" t="s">
        <v>5634</v>
      </c>
      <c r="C55" s="5" t="s">
        <v>5643</v>
      </c>
      <c r="D55" s="5" t="s">
        <v>5635</v>
      </c>
      <c r="E55" s="5" t="s">
        <v>5640</v>
      </c>
      <c r="F55" s="15">
        <v>472480.93</v>
      </c>
      <c r="G55" s="27">
        <v>236240.53</v>
      </c>
      <c r="H55" s="66" t="s">
        <v>5636</v>
      </c>
      <c r="I55" s="66" t="s">
        <v>5637</v>
      </c>
      <c r="J55" s="17"/>
      <c r="K55" s="39" t="s">
        <v>5638</v>
      </c>
      <c r="L55" s="5" t="s">
        <v>578</v>
      </c>
    </row>
    <row r="56" spans="1:12" s="30" customFormat="1" ht="72" x14ac:dyDescent="0.15">
      <c r="A56" s="69">
        <v>51</v>
      </c>
      <c r="B56" s="17" t="s">
        <v>5639</v>
      </c>
      <c r="C56" s="5" t="s">
        <v>5644</v>
      </c>
      <c r="D56" s="5" t="s">
        <v>5635</v>
      </c>
      <c r="E56" s="5" t="s">
        <v>5641</v>
      </c>
      <c r="F56" s="15">
        <v>472480.93</v>
      </c>
      <c r="G56" s="27">
        <v>236240.53</v>
      </c>
      <c r="H56" s="66" t="s">
        <v>5642</v>
      </c>
      <c r="I56" s="66" t="s">
        <v>5637</v>
      </c>
      <c r="J56" s="17"/>
      <c r="K56" s="39" t="s">
        <v>5638</v>
      </c>
      <c r="L56" s="5" t="s">
        <v>578</v>
      </c>
    </row>
    <row r="57" spans="1:12" s="30" customFormat="1" ht="72" x14ac:dyDescent="0.15">
      <c r="A57" s="69">
        <v>52</v>
      </c>
      <c r="B57" s="17" t="s">
        <v>5645</v>
      </c>
      <c r="C57" s="5" t="s">
        <v>5646</v>
      </c>
      <c r="D57" s="5" t="s">
        <v>5635</v>
      </c>
      <c r="E57" s="5" t="s">
        <v>5647</v>
      </c>
      <c r="F57" s="15">
        <v>1939488.61</v>
      </c>
      <c r="G57" s="27">
        <v>1240117.77</v>
      </c>
      <c r="H57" s="66" t="s">
        <v>5648</v>
      </c>
      <c r="I57" s="66" t="s">
        <v>5649</v>
      </c>
      <c r="J57" s="17"/>
      <c r="K57" s="66" t="s">
        <v>5650</v>
      </c>
      <c r="L57" s="5" t="s">
        <v>578</v>
      </c>
    </row>
    <row r="58" spans="1:12" s="30" customFormat="1" ht="72" x14ac:dyDescent="0.15">
      <c r="A58" s="69">
        <v>53</v>
      </c>
      <c r="B58" s="17" t="s">
        <v>5651</v>
      </c>
      <c r="C58" s="5" t="s">
        <v>5652</v>
      </c>
      <c r="D58" s="5" t="s">
        <v>5635</v>
      </c>
      <c r="E58" s="5" t="s">
        <v>5653</v>
      </c>
      <c r="F58" s="15">
        <v>1116478.1399999999</v>
      </c>
      <c r="G58" s="27">
        <v>558655.74</v>
      </c>
      <c r="H58" s="66" t="s">
        <v>5654</v>
      </c>
      <c r="I58" s="5" t="s">
        <v>5656</v>
      </c>
      <c r="J58" s="17"/>
      <c r="K58" s="5" t="s">
        <v>5655</v>
      </c>
      <c r="L58" s="5" t="s">
        <v>578</v>
      </c>
    </row>
    <row r="59" spans="1:12" s="30" customFormat="1" ht="78" customHeight="1" x14ac:dyDescent="0.15">
      <c r="A59" s="69">
        <v>54</v>
      </c>
      <c r="B59" s="17" t="s">
        <v>5661</v>
      </c>
      <c r="C59" s="5" t="s">
        <v>5657</v>
      </c>
      <c r="D59" s="5" t="s">
        <v>5658</v>
      </c>
      <c r="E59" s="5" t="s">
        <v>5804</v>
      </c>
      <c r="F59" s="133">
        <v>718484.82</v>
      </c>
      <c r="G59" s="4">
        <v>0</v>
      </c>
      <c r="H59" s="66" t="s">
        <v>5659</v>
      </c>
      <c r="I59" s="5" t="s">
        <v>5662</v>
      </c>
      <c r="J59" s="17"/>
      <c r="K59" s="5" t="s">
        <v>5660</v>
      </c>
      <c r="L59" s="5" t="s">
        <v>578</v>
      </c>
    </row>
    <row r="60" spans="1:12" s="30" customFormat="1" ht="78" customHeight="1" x14ac:dyDescent="0.15">
      <c r="A60" s="69">
        <v>55</v>
      </c>
      <c r="B60" s="17" t="s">
        <v>5801</v>
      </c>
      <c r="C60" s="5" t="s">
        <v>5802</v>
      </c>
      <c r="D60" s="5" t="s">
        <v>6545</v>
      </c>
      <c r="E60" s="5" t="s">
        <v>5803</v>
      </c>
      <c r="F60" s="133">
        <v>1470256.73</v>
      </c>
      <c r="G60" s="133">
        <v>955666.85</v>
      </c>
      <c r="H60" s="66" t="s">
        <v>5805</v>
      </c>
      <c r="I60" s="5" t="s">
        <v>5806</v>
      </c>
      <c r="J60" s="17"/>
      <c r="K60" s="66" t="s">
        <v>5807</v>
      </c>
      <c r="L60" s="5" t="s">
        <v>5076</v>
      </c>
    </row>
    <row r="61" spans="1:12" s="30" customFormat="1" ht="68.25" customHeight="1" x14ac:dyDescent="0.15">
      <c r="A61" s="69">
        <v>56</v>
      </c>
      <c r="B61" s="17" t="s">
        <v>6891</v>
      </c>
      <c r="C61" s="5" t="s">
        <v>6892</v>
      </c>
      <c r="D61" s="5" t="s">
        <v>5658</v>
      </c>
      <c r="E61" s="5" t="s">
        <v>6893</v>
      </c>
      <c r="F61" s="4">
        <v>723607.72</v>
      </c>
      <c r="G61" s="29">
        <v>542705.77</v>
      </c>
      <c r="H61" s="66" t="s">
        <v>6894</v>
      </c>
      <c r="I61" s="5" t="s">
        <v>6895</v>
      </c>
      <c r="J61" s="17"/>
      <c r="K61" s="5" t="s">
        <v>6895</v>
      </c>
      <c r="L61" s="5" t="s">
        <v>578</v>
      </c>
    </row>
    <row r="62" spans="1:12" s="30" customFormat="1" ht="68.25" customHeight="1" x14ac:dyDescent="0.15">
      <c r="A62" s="69">
        <v>57</v>
      </c>
      <c r="B62" s="17" t="s">
        <v>6896</v>
      </c>
      <c r="C62" s="5" t="s">
        <v>6897</v>
      </c>
      <c r="D62" s="5" t="s">
        <v>5658</v>
      </c>
      <c r="E62" s="5" t="s">
        <v>6898</v>
      </c>
      <c r="F62" s="4">
        <v>950391.51</v>
      </c>
      <c r="G62" s="4">
        <v>760313.19</v>
      </c>
      <c r="H62" s="66" t="s">
        <v>6899</v>
      </c>
      <c r="I62" s="5" t="s">
        <v>6900</v>
      </c>
      <c r="J62" s="17"/>
      <c r="K62" s="5" t="s">
        <v>6900</v>
      </c>
      <c r="L62" s="5" t="s">
        <v>578</v>
      </c>
    </row>
    <row r="63" spans="1:12" s="30" customFormat="1" ht="68.25" customHeight="1" x14ac:dyDescent="0.15">
      <c r="A63" s="69">
        <v>58</v>
      </c>
      <c r="B63" s="17" t="s">
        <v>6901</v>
      </c>
      <c r="C63" s="5" t="s">
        <v>6902</v>
      </c>
      <c r="D63" s="5" t="s">
        <v>5658</v>
      </c>
      <c r="E63" s="5" t="s">
        <v>6903</v>
      </c>
      <c r="F63" s="154">
        <v>542086.68000000005</v>
      </c>
      <c r="G63" s="154">
        <v>433669.32</v>
      </c>
      <c r="H63" s="66" t="s">
        <v>6904</v>
      </c>
      <c r="I63" s="5" t="s">
        <v>6905</v>
      </c>
      <c r="J63" s="17"/>
      <c r="K63" s="5" t="s">
        <v>6905</v>
      </c>
      <c r="L63" s="5" t="s">
        <v>578</v>
      </c>
    </row>
    <row r="64" spans="1:12" ht="60" x14ac:dyDescent="0.15">
      <c r="A64" s="69">
        <v>59</v>
      </c>
      <c r="B64" s="17" t="s">
        <v>8481</v>
      </c>
      <c r="C64" s="5" t="s">
        <v>8482</v>
      </c>
      <c r="D64" s="5" t="s">
        <v>6595</v>
      </c>
      <c r="E64" s="5" t="s">
        <v>8483</v>
      </c>
      <c r="F64" s="15">
        <v>276932.88</v>
      </c>
      <c r="G64" s="4">
        <f>F64-F64</f>
        <v>0</v>
      </c>
      <c r="H64" s="5" t="s">
        <v>8484</v>
      </c>
      <c r="I64" s="39" t="s">
        <v>8486</v>
      </c>
      <c r="J64" s="15"/>
      <c r="K64" s="39" t="s">
        <v>8485</v>
      </c>
      <c r="L64" s="39" t="s">
        <v>1417</v>
      </c>
    </row>
    <row r="65" spans="1:12" s="30" customFormat="1" ht="68.25" customHeight="1" x14ac:dyDescent="0.15">
      <c r="A65" s="69">
        <v>60</v>
      </c>
      <c r="B65" s="17" t="s">
        <v>8766</v>
      </c>
      <c r="C65" s="5" t="s">
        <v>8768</v>
      </c>
      <c r="D65" s="5" t="s">
        <v>5658</v>
      </c>
      <c r="E65" s="5" t="s">
        <v>8767</v>
      </c>
      <c r="F65" s="154">
        <v>527775.82999999996</v>
      </c>
      <c r="G65" s="154">
        <v>448609.49</v>
      </c>
      <c r="H65" s="66" t="s">
        <v>8769</v>
      </c>
      <c r="I65" s="5" t="s">
        <v>8770</v>
      </c>
      <c r="J65" s="17"/>
      <c r="K65" s="5" t="s">
        <v>8770</v>
      </c>
      <c r="L65" s="5" t="s">
        <v>578</v>
      </c>
    </row>
    <row r="66" spans="1:12" x14ac:dyDescent="0.15">
      <c r="A66" s="69"/>
      <c r="B66" s="34" t="s">
        <v>1620</v>
      </c>
      <c r="C66" s="6"/>
      <c r="D66" s="6"/>
      <c r="E66" s="6"/>
      <c r="F66" s="62">
        <f>SUM(F6:F65)</f>
        <v>35884747.539999999</v>
      </c>
      <c r="G66" s="62">
        <f>SUM(G6:G65)</f>
        <v>15564099.51</v>
      </c>
      <c r="H66" s="6"/>
      <c r="I66" s="6"/>
      <c r="J66" s="6"/>
      <c r="K66" s="6"/>
      <c r="L66" s="6"/>
    </row>
    <row r="67" spans="1:12" x14ac:dyDescent="0.15">
      <c r="A67" s="244" t="s">
        <v>804</v>
      </c>
      <c r="B67" s="244"/>
      <c r="C67" s="244"/>
      <c r="D67" s="244"/>
      <c r="E67" s="244"/>
      <c r="F67" s="244"/>
      <c r="G67" s="244"/>
      <c r="H67" s="244"/>
      <c r="I67" s="244"/>
      <c r="J67" s="244"/>
      <c r="K67" s="244"/>
      <c r="L67" s="244"/>
    </row>
    <row r="68" spans="1:12" ht="23.25" customHeight="1" x14ac:dyDescent="0.15">
      <c r="A68" s="264" t="s">
        <v>1027</v>
      </c>
      <c r="B68" s="239" t="s">
        <v>418</v>
      </c>
      <c r="C68" s="239" t="s">
        <v>1078</v>
      </c>
      <c r="D68" s="239" t="s">
        <v>860</v>
      </c>
      <c r="E68" s="239" t="s">
        <v>861</v>
      </c>
      <c r="F68" s="239" t="s">
        <v>2321</v>
      </c>
      <c r="G68" s="244"/>
      <c r="H68" s="239" t="s">
        <v>417</v>
      </c>
      <c r="I68" s="239" t="s">
        <v>1034</v>
      </c>
      <c r="J68" s="239" t="s">
        <v>1035</v>
      </c>
      <c r="K68" s="239" t="s">
        <v>865</v>
      </c>
      <c r="L68" s="239" t="s">
        <v>2322</v>
      </c>
    </row>
    <row r="69" spans="1:12" ht="105" customHeight="1" x14ac:dyDescent="0.15">
      <c r="A69" s="264"/>
      <c r="B69" s="239"/>
      <c r="C69" s="239"/>
      <c r="D69" s="239"/>
      <c r="E69" s="239"/>
      <c r="F69" s="5" t="s">
        <v>862</v>
      </c>
      <c r="G69" s="6" t="s">
        <v>1032</v>
      </c>
      <c r="H69" s="239"/>
      <c r="I69" s="239"/>
      <c r="J69" s="239"/>
      <c r="K69" s="239"/>
      <c r="L69" s="239"/>
    </row>
    <row r="70" spans="1:12" ht="72" x14ac:dyDescent="0.15">
      <c r="A70" s="69">
        <v>1</v>
      </c>
      <c r="B70" s="6" t="s">
        <v>1428</v>
      </c>
      <c r="C70" s="6" t="s">
        <v>1612</v>
      </c>
      <c r="D70" s="5" t="s">
        <v>4128</v>
      </c>
      <c r="E70" s="6" t="s">
        <v>2403</v>
      </c>
      <c r="F70" s="15">
        <v>1584000</v>
      </c>
      <c r="G70" s="27">
        <v>0</v>
      </c>
      <c r="H70" s="6"/>
      <c r="I70" s="5" t="s">
        <v>2798</v>
      </c>
      <c r="J70" s="6"/>
      <c r="K70" s="5" t="s">
        <v>2799</v>
      </c>
      <c r="L70" s="5" t="s">
        <v>2785</v>
      </c>
    </row>
    <row r="71" spans="1:12" ht="60" x14ac:dyDescent="0.15">
      <c r="A71" s="69">
        <v>2</v>
      </c>
      <c r="B71" s="6" t="s">
        <v>2051</v>
      </c>
      <c r="C71" s="6" t="s">
        <v>1613</v>
      </c>
      <c r="D71" s="5" t="s">
        <v>4128</v>
      </c>
      <c r="E71" s="6" t="s">
        <v>2404</v>
      </c>
      <c r="F71" s="15">
        <v>1425600</v>
      </c>
      <c r="G71" s="155">
        <v>0</v>
      </c>
      <c r="H71" s="6"/>
      <c r="I71" s="5" t="s">
        <v>2798</v>
      </c>
      <c r="J71" s="6"/>
      <c r="K71" s="5" t="s">
        <v>2800</v>
      </c>
      <c r="L71" s="5" t="s">
        <v>2785</v>
      </c>
    </row>
    <row r="72" spans="1:12" ht="36" x14ac:dyDescent="0.15">
      <c r="A72" s="69">
        <v>3</v>
      </c>
      <c r="B72" s="6" t="s">
        <v>1429</v>
      </c>
      <c r="C72" s="13" t="s">
        <v>581</v>
      </c>
      <c r="D72" s="13" t="s">
        <v>582</v>
      </c>
      <c r="E72" s="13" t="s">
        <v>1864</v>
      </c>
      <c r="F72" s="21">
        <v>633686.02</v>
      </c>
      <c r="G72" s="21">
        <v>109972.02</v>
      </c>
      <c r="H72" s="69"/>
      <c r="I72" s="65" t="s">
        <v>716</v>
      </c>
      <c r="J72" s="6"/>
      <c r="K72" s="65" t="s">
        <v>716</v>
      </c>
      <c r="L72" s="13" t="s">
        <v>578</v>
      </c>
    </row>
    <row r="73" spans="1:12" ht="36" x14ac:dyDescent="0.15">
      <c r="A73" s="69">
        <v>4</v>
      </c>
      <c r="B73" s="6" t="s">
        <v>2052</v>
      </c>
      <c r="C73" s="13" t="s">
        <v>583</v>
      </c>
      <c r="D73" s="13" t="s">
        <v>582</v>
      </c>
      <c r="E73" s="13" t="s">
        <v>1865</v>
      </c>
      <c r="F73" s="21">
        <v>300453.73</v>
      </c>
      <c r="G73" s="21">
        <v>0</v>
      </c>
      <c r="H73" s="69"/>
      <c r="I73" s="65" t="s">
        <v>716</v>
      </c>
      <c r="J73" s="6"/>
      <c r="K73" s="65" t="s">
        <v>716</v>
      </c>
      <c r="L73" s="13" t="s">
        <v>578</v>
      </c>
    </row>
    <row r="74" spans="1:12" ht="36" x14ac:dyDescent="0.15">
      <c r="A74" s="69">
        <v>5</v>
      </c>
      <c r="B74" s="6" t="s">
        <v>2053</v>
      </c>
      <c r="C74" s="13" t="s">
        <v>584</v>
      </c>
      <c r="D74" s="13" t="s">
        <v>582</v>
      </c>
      <c r="E74" s="13" t="s">
        <v>1866</v>
      </c>
      <c r="F74" s="21">
        <v>666129.66</v>
      </c>
      <c r="G74" s="21">
        <v>115609.66</v>
      </c>
      <c r="H74" s="69"/>
      <c r="I74" s="65" t="s">
        <v>716</v>
      </c>
      <c r="J74" s="6"/>
      <c r="K74" s="65" t="s">
        <v>716</v>
      </c>
      <c r="L74" s="13" t="s">
        <v>578</v>
      </c>
    </row>
    <row r="75" spans="1:12" ht="60" x14ac:dyDescent="0.15">
      <c r="A75" s="69">
        <v>6</v>
      </c>
      <c r="B75" s="6" t="s">
        <v>2054</v>
      </c>
      <c r="C75" s="13" t="s">
        <v>2202</v>
      </c>
      <c r="D75" s="13" t="s">
        <v>2203</v>
      </c>
      <c r="E75" s="13" t="s">
        <v>1867</v>
      </c>
      <c r="F75" s="21">
        <v>212566.95</v>
      </c>
      <c r="G75" s="21">
        <v>30366.63</v>
      </c>
      <c r="H75" s="69"/>
      <c r="I75" s="65" t="s">
        <v>2801</v>
      </c>
      <c r="J75" s="6"/>
      <c r="K75" s="65" t="s">
        <v>2801</v>
      </c>
      <c r="L75" s="13" t="s">
        <v>578</v>
      </c>
    </row>
    <row r="76" spans="1:12" ht="60" x14ac:dyDescent="0.15">
      <c r="A76" s="69">
        <v>7</v>
      </c>
      <c r="B76" s="6" t="s">
        <v>2055</v>
      </c>
      <c r="C76" s="13" t="s">
        <v>2363</v>
      </c>
      <c r="D76" s="13" t="s">
        <v>447</v>
      </c>
      <c r="E76" s="13" t="s">
        <v>1868</v>
      </c>
      <c r="F76" s="21">
        <v>205125</v>
      </c>
      <c r="G76" s="21">
        <v>0</v>
      </c>
      <c r="H76" s="69"/>
      <c r="I76" s="65" t="s">
        <v>2802</v>
      </c>
      <c r="J76" s="6"/>
      <c r="K76" s="65" t="s">
        <v>2802</v>
      </c>
      <c r="L76" s="13" t="s">
        <v>578</v>
      </c>
    </row>
    <row r="77" spans="1:12" ht="36" x14ac:dyDescent="0.15">
      <c r="A77" s="69">
        <v>8</v>
      </c>
      <c r="B77" s="6" t="s">
        <v>2056</v>
      </c>
      <c r="C77" s="13" t="s">
        <v>1984</v>
      </c>
      <c r="D77" s="13" t="s">
        <v>1985</v>
      </c>
      <c r="E77" s="13" t="s">
        <v>1986</v>
      </c>
      <c r="F77" s="21">
        <v>666129.66</v>
      </c>
      <c r="G77" s="21">
        <v>115609.66</v>
      </c>
      <c r="H77" s="69"/>
      <c r="I77" s="65" t="s">
        <v>716</v>
      </c>
      <c r="J77" s="6"/>
      <c r="K77" s="65" t="s">
        <v>716</v>
      </c>
      <c r="L77" s="13" t="s">
        <v>578</v>
      </c>
    </row>
    <row r="78" spans="1:12" ht="36" x14ac:dyDescent="0.15">
      <c r="A78" s="69">
        <v>9</v>
      </c>
      <c r="B78" s="6" t="s">
        <v>2057</v>
      </c>
      <c r="C78" s="13" t="s">
        <v>1647</v>
      </c>
      <c r="D78" s="13" t="s">
        <v>1648</v>
      </c>
      <c r="E78" s="13" t="s">
        <v>1869</v>
      </c>
      <c r="F78" s="21">
        <v>249000</v>
      </c>
      <c r="G78" s="21">
        <v>0</v>
      </c>
      <c r="H78" s="69"/>
      <c r="I78" s="65" t="s">
        <v>716</v>
      </c>
      <c r="J78" s="6"/>
      <c r="K78" s="65" t="s">
        <v>716</v>
      </c>
      <c r="L78" s="13" t="s">
        <v>578</v>
      </c>
    </row>
    <row r="79" spans="1:12" ht="36" x14ac:dyDescent="0.15">
      <c r="A79" s="69">
        <v>10</v>
      </c>
      <c r="B79" s="6" t="s">
        <v>2058</v>
      </c>
      <c r="C79" s="13" t="s">
        <v>1647</v>
      </c>
      <c r="D79" s="13" t="s">
        <v>2203</v>
      </c>
      <c r="E79" s="13" t="s">
        <v>2402</v>
      </c>
      <c r="F79" s="21">
        <v>249000</v>
      </c>
      <c r="G79" s="21">
        <v>0</v>
      </c>
      <c r="H79" s="69"/>
      <c r="I79" s="65" t="s">
        <v>716</v>
      </c>
      <c r="J79" s="5"/>
      <c r="K79" s="65" t="s">
        <v>716</v>
      </c>
      <c r="L79" s="13" t="s">
        <v>578</v>
      </c>
    </row>
    <row r="80" spans="1:12" ht="36" x14ac:dyDescent="0.15">
      <c r="A80" s="69">
        <v>11</v>
      </c>
      <c r="B80" s="6" t="s">
        <v>2059</v>
      </c>
      <c r="C80" s="13" t="s">
        <v>1649</v>
      </c>
      <c r="D80" s="13" t="s">
        <v>1650</v>
      </c>
      <c r="E80" s="13" t="s">
        <v>1870</v>
      </c>
      <c r="F80" s="21">
        <v>367769.47</v>
      </c>
      <c r="G80" s="21">
        <v>0</v>
      </c>
      <c r="H80" s="69"/>
      <c r="I80" s="65" t="s">
        <v>716</v>
      </c>
      <c r="J80" s="6"/>
      <c r="K80" s="65" t="s">
        <v>716</v>
      </c>
      <c r="L80" s="13" t="s">
        <v>578</v>
      </c>
    </row>
    <row r="81" spans="1:12" ht="70.5" customHeight="1" x14ac:dyDescent="0.15">
      <c r="A81" s="69">
        <v>12</v>
      </c>
      <c r="B81" s="6" t="s">
        <v>2060</v>
      </c>
      <c r="C81" s="13" t="s">
        <v>1651</v>
      </c>
      <c r="D81" s="13" t="s">
        <v>577</v>
      </c>
      <c r="E81" s="13" t="s">
        <v>1871</v>
      </c>
      <c r="F81" s="21">
        <v>265413</v>
      </c>
      <c r="G81" s="21">
        <v>0</v>
      </c>
      <c r="H81" s="69"/>
      <c r="I81" s="5" t="s">
        <v>2802</v>
      </c>
      <c r="J81" s="6"/>
      <c r="K81" s="5" t="s">
        <v>2801</v>
      </c>
      <c r="L81" s="13" t="s">
        <v>578</v>
      </c>
    </row>
    <row r="82" spans="1:12" ht="60" x14ac:dyDescent="0.15">
      <c r="A82" s="69">
        <v>13</v>
      </c>
      <c r="B82" s="6" t="s">
        <v>2061</v>
      </c>
      <c r="C82" s="5" t="s">
        <v>1757</v>
      </c>
      <c r="D82" s="5" t="s">
        <v>1648</v>
      </c>
      <c r="E82" s="13" t="s">
        <v>1872</v>
      </c>
      <c r="F82" s="25">
        <v>371896</v>
      </c>
      <c r="G82" s="130">
        <v>0</v>
      </c>
      <c r="H82" s="69"/>
      <c r="I82" s="5" t="s">
        <v>2802</v>
      </c>
      <c r="J82" s="6"/>
      <c r="K82" s="5" t="s">
        <v>2802</v>
      </c>
      <c r="L82" s="13" t="s">
        <v>578</v>
      </c>
    </row>
    <row r="83" spans="1:12" ht="60" x14ac:dyDescent="0.15">
      <c r="A83" s="69">
        <v>14</v>
      </c>
      <c r="B83" s="6" t="s">
        <v>2062</v>
      </c>
      <c r="C83" s="13" t="s">
        <v>503</v>
      </c>
      <c r="D83" s="13" t="s">
        <v>1650</v>
      </c>
      <c r="E83" s="13" t="s">
        <v>1873</v>
      </c>
      <c r="F83" s="25">
        <v>361391.27</v>
      </c>
      <c r="G83" s="130">
        <v>0</v>
      </c>
      <c r="H83" s="69"/>
      <c r="I83" s="5" t="s">
        <v>2802</v>
      </c>
      <c r="J83" s="6"/>
      <c r="K83" s="5" t="s">
        <v>2802</v>
      </c>
      <c r="L83" s="13" t="s">
        <v>578</v>
      </c>
    </row>
    <row r="84" spans="1:12" ht="60" x14ac:dyDescent="0.15">
      <c r="A84" s="69">
        <v>15</v>
      </c>
      <c r="B84" s="6" t="s">
        <v>2063</v>
      </c>
      <c r="C84" s="13" t="s">
        <v>504</v>
      </c>
      <c r="D84" s="13" t="s">
        <v>1650</v>
      </c>
      <c r="E84" s="13" t="s">
        <v>1862</v>
      </c>
      <c r="F84" s="25">
        <v>1826814.4</v>
      </c>
      <c r="G84" s="130">
        <v>0</v>
      </c>
      <c r="H84" s="69"/>
      <c r="I84" s="5" t="s">
        <v>2802</v>
      </c>
      <c r="J84" s="6"/>
      <c r="K84" s="5" t="s">
        <v>2802</v>
      </c>
      <c r="L84" s="13" t="s">
        <v>578</v>
      </c>
    </row>
    <row r="85" spans="1:12" ht="60" x14ac:dyDescent="0.15">
      <c r="A85" s="69">
        <v>16</v>
      </c>
      <c r="B85" s="6" t="s">
        <v>2064</v>
      </c>
      <c r="C85" s="13" t="s">
        <v>2318</v>
      </c>
      <c r="D85" s="13" t="s">
        <v>1650</v>
      </c>
      <c r="E85" s="13" t="s">
        <v>1863</v>
      </c>
      <c r="F85" s="25">
        <v>361391.27</v>
      </c>
      <c r="G85" s="130">
        <v>0</v>
      </c>
      <c r="H85" s="69"/>
      <c r="I85" s="5" t="s">
        <v>2802</v>
      </c>
      <c r="J85" s="6"/>
      <c r="K85" s="5" t="s">
        <v>2802</v>
      </c>
      <c r="L85" s="13" t="s">
        <v>578</v>
      </c>
    </row>
    <row r="86" spans="1:12" ht="60" x14ac:dyDescent="0.15">
      <c r="A86" s="69">
        <v>17</v>
      </c>
      <c r="B86" s="6" t="s">
        <v>2065</v>
      </c>
      <c r="C86" s="13" t="s">
        <v>1468</v>
      </c>
      <c r="D86" s="13" t="s">
        <v>577</v>
      </c>
      <c r="E86" s="13" t="s">
        <v>8036</v>
      </c>
      <c r="F86" s="25">
        <v>205125</v>
      </c>
      <c r="G86" s="130">
        <v>0</v>
      </c>
      <c r="H86" s="69"/>
      <c r="I86" s="5" t="s">
        <v>2802</v>
      </c>
      <c r="J86" s="6"/>
      <c r="K86" s="5" t="s">
        <v>2802</v>
      </c>
      <c r="L86" s="13" t="s">
        <v>578</v>
      </c>
    </row>
    <row r="87" spans="1:12" ht="60" x14ac:dyDescent="0.15">
      <c r="A87" s="69">
        <v>18</v>
      </c>
      <c r="B87" s="6" t="s">
        <v>2066</v>
      </c>
      <c r="C87" s="13" t="s">
        <v>964</v>
      </c>
      <c r="D87" s="13" t="s">
        <v>1650</v>
      </c>
      <c r="E87" s="13" t="s">
        <v>8037</v>
      </c>
      <c r="F87" s="39">
        <v>65253.5</v>
      </c>
      <c r="G87" s="133">
        <v>0</v>
      </c>
      <c r="H87" s="69"/>
      <c r="I87" s="5" t="s">
        <v>2802</v>
      </c>
      <c r="J87" s="6"/>
      <c r="K87" s="5" t="s">
        <v>2802</v>
      </c>
      <c r="L87" s="13" t="s">
        <v>578</v>
      </c>
    </row>
    <row r="88" spans="1:12" ht="60" x14ac:dyDescent="0.15">
      <c r="A88" s="69">
        <v>19</v>
      </c>
      <c r="B88" s="6" t="s">
        <v>2067</v>
      </c>
      <c r="C88" s="13" t="s">
        <v>965</v>
      </c>
      <c r="D88" s="13" t="s">
        <v>1650</v>
      </c>
      <c r="E88" s="13" t="s">
        <v>8038</v>
      </c>
      <c r="F88" s="39">
        <v>65253.5</v>
      </c>
      <c r="G88" s="133">
        <v>0</v>
      </c>
      <c r="H88" s="69"/>
      <c r="I88" s="5" t="s">
        <v>2802</v>
      </c>
      <c r="J88" s="6"/>
      <c r="K88" s="5" t="s">
        <v>2802</v>
      </c>
      <c r="L88" s="13" t="s">
        <v>578</v>
      </c>
    </row>
    <row r="89" spans="1:12" ht="60" x14ac:dyDescent="0.15">
      <c r="A89" s="69">
        <v>20</v>
      </c>
      <c r="B89" s="6" t="s">
        <v>2068</v>
      </c>
      <c r="C89" s="13" t="s">
        <v>966</v>
      </c>
      <c r="D89" s="13" t="s">
        <v>1474</v>
      </c>
      <c r="E89" s="13" t="s">
        <v>8039</v>
      </c>
      <c r="F89" s="39">
        <v>62500</v>
      </c>
      <c r="G89" s="133">
        <v>0</v>
      </c>
      <c r="H89" s="69"/>
      <c r="I89" s="5" t="s">
        <v>2802</v>
      </c>
      <c r="J89" s="6"/>
      <c r="K89" s="5" t="s">
        <v>2802</v>
      </c>
      <c r="L89" s="13" t="s">
        <v>578</v>
      </c>
    </row>
    <row r="90" spans="1:12" ht="60" x14ac:dyDescent="0.15">
      <c r="A90" s="69">
        <v>21</v>
      </c>
      <c r="B90" s="6" t="s">
        <v>2069</v>
      </c>
      <c r="C90" s="13" t="s">
        <v>1475</v>
      </c>
      <c r="D90" s="13" t="s">
        <v>1650</v>
      </c>
      <c r="E90" s="13" t="s">
        <v>8040</v>
      </c>
      <c r="F90" s="39">
        <v>194025.42</v>
      </c>
      <c r="G90" s="155">
        <v>0</v>
      </c>
      <c r="H90" s="69"/>
      <c r="I90" s="5" t="s">
        <v>2802</v>
      </c>
      <c r="J90" s="6"/>
      <c r="K90" s="5" t="s">
        <v>2802</v>
      </c>
      <c r="L90" s="13" t="s">
        <v>578</v>
      </c>
    </row>
    <row r="91" spans="1:12" ht="36" x14ac:dyDescent="0.15">
      <c r="A91" s="69">
        <v>22</v>
      </c>
      <c r="B91" s="6" t="s">
        <v>2070</v>
      </c>
      <c r="C91" s="13" t="s">
        <v>1476</v>
      </c>
      <c r="D91" s="13" t="s">
        <v>1650</v>
      </c>
      <c r="E91" s="13" t="s">
        <v>8041</v>
      </c>
      <c r="F91" s="15">
        <v>57402.54</v>
      </c>
      <c r="G91" s="27">
        <v>0</v>
      </c>
      <c r="H91" s="69"/>
      <c r="I91" s="5"/>
      <c r="J91" s="6"/>
      <c r="K91" s="5" t="s">
        <v>3176</v>
      </c>
      <c r="L91" s="13" t="s">
        <v>578</v>
      </c>
    </row>
    <row r="92" spans="1:12" ht="36" x14ac:dyDescent="0.15">
      <c r="A92" s="69">
        <v>23</v>
      </c>
      <c r="B92" s="6" t="s">
        <v>2071</v>
      </c>
      <c r="C92" s="13" t="s">
        <v>1477</v>
      </c>
      <c r="D92" s="13" t="s">
        <v>1650</v>
      </c>
      <c r="E92" s="13" t="s">
        <v>8042</v>
      </c>
      <c r="F92" s="15">
        <v>57402.54</v>
      </c>
      <c r="G92" s="27">
        <v>0</v>
      </c>
      <c r="H92" s="69"/>
      <c r="I92" s="5"/>
      <c r="J92" s="6"/>
      <c r="K92" s="5" t="s">
        <v>3176</v>
      </c>
      <c r="L92" s="13" t="s">
        <v>578</v>
      </c>
    </row>
    <row r="93" spans="1:12" ht="36" x14ac:dyDescent="0.15">
      <c r="A93" s="69">
        <v>24</v>
      </c>
      <c r="B93" s="6" t="s">
        <v>2072</v>
      </c>
      <c r="C93" s="13" t="s">
        <v>1478</v>
      </c>
      <c r="D93" s="13" t="s">
        <v>8050</v>
      </c>
      <c r="E93" s="5" t="s">
        <v>8043</v>
      </c>
      <c r="F93" s="39">
        <v>118730.16</v>
      </c>
      <c r="G93" s="4">
        <v>0</v>
      </c>
      <c r="H93" s="69"/>
      <c r="I93" s="5"/>
      <c r="J93" s="6"/>
      <c r="K93" s="5" t="s">
        <v>3177</v>
      </c>
      <c r="L93" s="13" t="s">
        <v>578</v>
      </c>
    </row>
    <row r="94" spans="1:12" ht="60" x14ac:dyDescent="0.15">
      <c r="A94" s="69">
        <v>25</v>
      </c>
      <c r="B94" s="6" t="s">
        <v>2073</v>
      </c>
      <c r="C94" s="5" t="s">
        <v>1205</v>
      </c>
      <c r="D94" s="5" t="s">
        <v>8050</v>
      </c>
      <c r="E94" s="5" t="s">
        <v>8044</v>
      </c>
      <c r="F94" s="15">
        <v>69000</v>
      </c>
      <c r="G94" s="4">
        <v>0</v>
      </c>
      <c r="H94" s="69"/>
      <c r="I94" s="5" t="s">
        <v>2802</v>
      </c>
      <c r="J94" s="6"/>
      <c r="K94" s="5" t="s">
        <v>2802</v>
      </c>
      <c r="L94" s="13" t="s">
        <v>578</v>
      </c>
    </row>
    <row r="95" spans="1:12" ht="48" x14ac:dyDescent="0.15">
      <c r="A95" s="69">
        <v>26</v>
      </c>
      <c r="B95" s="6" t="s">
        <v>2074</v>
      </c>
      <c r="C95" s="5" t="s">
        <v>1759</v>
      </c>
      <c r="D95" s="5" t="s">
        <v>8051</v>
      </c>
      <c r="E95" s="5" t="s">
        <v>8045</v>
      </c>
      <c r="F95" s="39">
        <v>81261.13</v>
      </c>
      <c r="G95" s="27">
        <v>0</v>
      </c>
      <c r="H95" s="69"/>
      <c r="I95" s="136" t="s">
        <v>2803</v>
      </c>
      <c r="J95" s="6"/>
      <c r="K95" s="136" t="s">
        <v>2803</v>
      </c>
      <c r="L95" s="13" t="s">
        <v>578</v>
      </c>
    </row>
    <row r="96" spans="1:12" ht="60" x14ac:dyDescent="0.15">
      <c r="A96" s="69">
        <v>27</v>
      </c>
      <c r="B96" s="6" t="s">
        <v>2075</v>
      </c>
      <c r="C96" s="5" t="s">
        <v>1760</v>
      </c>
      <c r="D96" s="5" t="s">
        <v>8051</v>
      </c>
      <c r="E96" s="5" t="s">
        <v>8046</v>
      </c>
      <c r="F96" s="39">
        <v>81261.13</v>
      </c>
      <c r="G96" s="27">
        <v>0</v>
      </c>
      <c r="H96" s="69"/>
      <c r="I96" s="5" t="s">
        <v>2802</v>
      </c>
      <c r="J96" s="6"/>
      <c r="K96" s="5" t="s">
        <v>2802</v>
      </c>
      <c r="L96" s="13" t="s">
        <v>578</v>
      </c>
    </row>
    <row r="97" spans="1:12" ht="48" x14ac:dyDescent="0.15">
      <c r="A97" s="69">
        <v>28</v>
      </c>
      <c r="B97" s="6" t="s">
        <v>2076</v>
      </c>
      <c r="C97" s="5" t="s">
        <v>1204</v>
      </c>
      <c r="D97" s="5" t="s">
        <v>8052</v>
      </c>
      <c r="E97" s="5" t="s">
        <v>8047</v>
      </c>
      <c r="F97" s="39">
        <v>81261.13</v>
      </c>
      <c r="G97" s="27">
        <v>0</v>
      </c>
      <c r="H97" s="69"/>
      <c r="I97" s="136" t="s">
        <v>2803</v>
      </c>
      <c r="J97" s="6"/>
      <c r="K97" s="136" t="s">
        <v>2803</v>
      </c>
      <c r="L97" s="13" t="s">
        <v>578</v>
      </c>
    </row>
    <row r="98" spans="1:12" ht="48" x14ac:dyDescent="0.15">
      <c r="A98" s="69">
        <v>29</v>
      </c>
      <c r="B98" s="6" t="s">
        <v>2077</v>
      </c>
      <c r="C98" s="5" t="s">
        <v>1759</v>
      </c>
      <c r="D98" s="5" t="s">
        <v>8052</v>
      </c>
      <c r="E98" s="5" t="s">
        <v>8048</v>
      </c>
      <c r="F98" s="39">
        <v>81261.13</v>
      </c>
      <c r="G98" s="27">
        <v>0</v>
      </c>
      <c r="H98" s="69"/>
      <c r="I98" s="136" t="s">
        <v>2803</v>
      </c>
      <c r="J98" s="6"/>
      <c r="K98" s="5" t="s">
        <v>2803</v>
      </c>
      <c r="L98" s="13" t="s">
        <v>578</v>
      </c>
    </row>
    <row r="99" spans="1:12" ht="48" x14ac:dyDescent="0.15">
      <c r="A99" s="69">
        <v>30</v>
      </c>
      <c r="B99" s="6" t="s">
        <v>2078</v>
      </c>
      <c r="C99" s="5" t="s">
        <v>1204</v>
      </c>
      <c r="D99" s="5" t="s">
        <v>8053</v>
      </c>
      <c r="E99" s="5" t="s">
        <v>8049</v>
      </c>
      <c r="F99" s="39">
        <v>81261.13</v>
      </c>
      <c r="G99" s="27">
        <v>0</v>
      </c>
      <c r="H99" s="69"/>
      <c r="I99" s="136" t="s">
        <v>2803</v>
      </c>
      <c r="J99" s="6"/>
      <c r="K99" s="136" t="s">
        <v>2803</v>
      </c>
      <c r="L99" s="13" t="s">
        <v>578</v>
      </c>
    </row>
    <row r="100" spans="1:12" ht="48" x14ac:dyDescent="0.15">
      <c r="A100" s="69">
        <v>31</v>
      </c>
      <c r="B100" s="6" t="s">
        <v>2079</v>
      </c>
      <c r="C100" s="5" t="s">
        <v>1859</v>
      </c>
      <c r="D100" s="5" t="s">
        <v>8054</v>
      </c>
      <c r="E100" s="5" t="s">
        <v>1861</v>
      </c>
      <c r="F100" s="39">
        <v>81261.13</v>
      </c>
      <c r="G100" s="27">
        <v>0</v>
      </c>
      <c r="H100" s="69"/>
      <c r="I100" s="136" t="s">
        <v>2803</v>
      </c>
      <c r="J100" s="6"/>
      <c r="K100" s="136" t="s">
        <v>2803</v>
      </c>
      <c r="L100" s="13" t="s">
        <v>578</v>
      </c>
    </row>
    <row r="101" spans="1:12" ht="48" x14ac:dyDescent="0.15">
      <c r="A101" s="69">
        <v>32</v>
      </c>
      <c r="B101" s="6" t="s">
        <v>2080</v>
      </c>
      <c r="C101" s="5" t="s">
        <v>1204</v>
      </c>
      <c r="D101" s="5" t="s">
        <v>8055</v>
      </c>
      <c r="E101" s="5" t="s">
        <v>8058</v>
      </c>
      <c r="F101" s="39">
        <v>81261.13</v>
      </c>
      <c r="G101" s="27">
        <v>0</v>
      </c>
      <c r="H101" s="65"/>
      <c r="I101" s="136" t="s">
        <v>2803</v>
      </c>
      <c r="J101" s="6"/>
      <c r="K101" s="136" t="s">
        <v>2803</v>
      </c>
      <c r="L101" s="13" t="s">
        <v>578</v>
      </c>
    </row>
    <row r="102" spans="1:12" ht="48" x14ac:dyDescent="0.15">
      <c r="A102" s="69">
        <v>33</v>
      </c>
      <c r="B102" s="6" t="s">
        <v>2081</v>
      </c>
      <c r="C102" s="5" t="s">
        <v>1759</v>
      </c>
      <c r="D102" s="5" t="s">
        <v>8054</v>
      </c>
      <c r="E102" s="5" t="s">
        <v>8059</v>
      </c>
      <c r="F102" s="39">
        <v>81261.13</v>
      </c>
      <c r="G102" s="27">
        <v>0</v>
      </c>
      <c r="H102" s="65"/>
      <c r="I102" s="136" t="s">
        <v>2803</v>
      </c>
      <c r="J102" s="6"/>
      <c r="K102" s="136" t="s">
        <v>2803</v>
      </c>
      <c r="L102" s="13" t="s">
        <v>578</v>
      </c>
    </row>
    <row r="103" spans="1:12" ht="48" x14ac:dyDescent="0.15">
      <c r="A103" s="69">
        <v>34</v>
      </c>
      <c r="B103" s="6" t="s">
        <v>2082</v>
      </c>
      <c r="C103" s="5" t="s">
        <v>1204</v>
      </c>
      <c r="D103" s="5" t="s">
        <v>8056</v>
      </c>
      <c r="E103" s="5" t="s">
        <v>8060</v>
      </c>
      <c r="F103" s="39">
        <v>81261.13</v>
      </c>
      <c r="G103" s="27">
        <v>0</v>
      </c>
      <c r="H103" s="65"/>
      <c r="I103" s="136" t="s">
        <v>2803</v>
      </c>
      <c r="J103" s="6"/>
      <c r="K103" s="136" t="s">
        <v>2803</v>
      </c>
      <c r="L103" s="13" t="s">
        <v>578</v>
      </c>
    </row>
    <row r="104" spans="1:12" ht="60" x14ac:dyDescent="0.15">
      <c r="A104" s="69">
        <v>35</v>
      </c>
      <c r="B104" s="6" t="s">
        <v>2083</v>
      </c>
      <c r="C104" s="5" t="s">
        <v>646</v>
      </c>
      <c r="D104" s="5" t="s">
        <v>8057</v>
      </c>
      <c r="E104" s="5" t="s">
        <v>8061</v>
      </c>
      <c r="F104" s="39">
        <v>155000</v>
      </c>
      <c r="G104" s="27">
        <v>0</v>
      </c>
      <c r="H104" s="65"/>
      <c r="I104" s="65" t="s">
        <v>2801</v>
      </c>
      <c r="J104" s="6"/>
      <c r="K104" s="65" t="s">
        <v>2801</v>
      </c>
      <c r="L104" s="13" t="s">
        <v>578</v>
      </c>
    </row>
    <row r="105" spans="1:12" ht="60" x14ac:dyDescent="0.15">
      <c r="A105" s="69">
        <v>36</v>
      </c>
      <c r="B105" s="6" t="s">
        <v>2084</v>
      </c>
      <c r="C105" s="5" t="s">
        <v>1211</v>
      </c>
      <c r="D105" s="5" t="s">
        <v>8050</v>
      </c>
      <c r="E105" s="5" t="s">
        <v>8062</v>
      </c>
      <c r="F105" s="39">
        <v>94400</v>
      </c>
      <c r="G105" s="4">
        <v>0</v>
      </c>
      <c r="H105" s="65"/>
      <c r="I105" s="65" t="s">
        <v>2801</v>
      </c>
      <c r="J105" s="6"/>
      <c r="K105" s="65" t="s">
        <v>2801</v>
      </c>
      <c r="L105" s="13" t="s">
        <v>578</v>
      </c>
    </row>
    <row r="106" spans="1:12" ht="60" x14ac:dyDescent="0.15">
      <c r="A106" s="69">
        <v>37</v>
      </c>
      <c r="B106" s="6" t="s">
        <v>2085</v>
      </c>
      <c r="C106" s="5" t="s">
        <v>1210</v>
      </c>
      <c r="D106" s="5" t="s">
        <v>8050</v>
      </c>
      <c r="E106" s="5" t="s">
        <v>8063</v>
      </c>
      <c r="F106" s="39">
        <v>72100</v>
      </c>
      <c r="G106" s="4">
        <v>0</v>
      </c>
      <c r="H106" s="65"/>
      <c r="I106" s="65" t="s">
        <v>2801</v>
      </c>
      <c r="J106" s="6"/>
      <c r="K106" s="65" t="s">
        <v>2801</v>
      </c>
      <c r="L106" s="13" t="s">
        <v>578</v>
      </c>
    </row>
    <row r="107" spans="1:12" ht="60" x14ac:dyDescent="0.15">
      <c r="A107" s="69">
        <v>38</v>
      </c>
      <c r="B107" s="6" t="s">
        <v>2086</v>
      </c>
      <c r="C107" s="5" t="s">
        <v>1209</v>
      </c>
      <c r="D107" s="5" t="s">
        <v>6593</v>
      </c>
      <c r="E107" s="5" t="s">
        <v>8064</v>
      </c>
      <c r="F107" s="39">
        <v>152634</v>
      </c>
      <c r="G107" s="4">
        <v>0</v>
      </c>
      <c r="H107" s="65"/>
      <c r="I107" s="65" t="s">
        <v>2801</v>
      </c>
      <c r="J107" s="6"/>
      <c r="K107" s="65" t="s">
        <v>2801</v>
      </c>
      <c r="L107" s="13" t="s">
        <v>578</v>
      </c>
    </row>
    <row r="108" spans="1:12" ht="60" x14ac:dyDescent="0.15">
      <c r="A108" s="69">
        <v>39</v>
      </c>
      <c r="B108" s="6" t="s">
        <v>2087</v>
      </c>
      <c r="C108" s="5" t="s">
        <v>1208</v>
      </c>
      <c r="D108" s="5" t="s">
        <v>6593</v>
      </c>
      <c r="E108" s="5" t="s">
        <v>8065</v>
      </c>
      <c r="F108" s="39">
        <v>152634</v>
      </c>
      <c r="G108" s="4">
        <v>0</v>
      </c>
      <c r="H108" s="65"/>
      <c r="I108" s="65" t="s">
        <v>2801</v>
      </c>
      <c r="J108" s="6"/>
      <c r="K108" s="65" t="s">
        <v>2801</v>
      </c>
      <c r="L108" s="13" t="s">
        <v>578</v>
      </c>
    </row>
    <row r="109" spans="1:12" ht="60" x14ac:dyDescent="0.15">
      <c r="A109" s="69">
        <v>40</v>
      </c>
      <c r="B109" s="6" t="s">
        <v>2088</v>
      </c>
      <c r="C109" s="5" t="s">
        <v>1207</v>
      </c>
      <c r="D109" s="5" t="s">
        <v>1206</v>
      </c>
      <c r="E109" s="5" t="s">
        <v>8066</v>
      </c>
      <c r="F109" s="39">
        <v>71605</v>
      </c>
      <c r="G109" s="4">
        <v>0</v>
      </c>
      <c r="H109" s="65"/>
      <c r="I109" s="65" t="s">
        <v>2801</v>
      </c>
      <c r="J109" s="6"/>
      <c r="K109" s="65" t="s">
        <v>2801</v>
      </c>
      <c r="L109" s="13" t="s">
        <v>578</v>
      </c>
    </row>
    <row r="110" spans="1:12" ht="60" x14ac:dyDescent="0.15">
      <c r="A110" s="69">
        <v>41</v>
      </c>
      <c r="B110" s="6" t="s">
        <v>2089</v>
      </c>
      <c r="C110" s="5" t="s">
        <v>125</v>
      </c>
      <c r="D110" s="5" t="s">
        <v>1016</v>
      </c>
      <c r="E110" s="5" t="s">
        <v>8067</v>
      </c>
      <c r="F110" s="39">
        <v>62500</v>
      </c>
      <c r="G110" s="156">
        <v>0</v>
      </c>
      <c r="H110" s="5"/>
      <c r="I110" s="65" t="s">
        <v>2801</v>
      </c>
      <c r="J110" s="6"/>
      <c r="K110" s="65" t="s">
        <v>2801</v>
      </c>
      <c r="L110" s="13" t="s">
        <v>578</v>
      </c>
    </row>
    <row r="111" spans="1:12" ht="60" x14ac:dyDescent="0.15">
      <c r="A111" s="69">
        <v>42</v>
      </c>
      <c r="B111" s="6" t="s">
        <v>2090</v>
      </c>
      <c r="C111" s="5" t="s">
        <v>1015</v>
      </c>
      <c r="D111" s="5" t="s">
        <v>1016</v>
      </c>
      <c r="E111" s="5" t="s">
        <v>8068</v>
      </c>
      <c r="F111" s="39">
        <v>129887.52</v>
      </c>
      <c r="G111" s="156">
        <v>0</v>
      </c>
      <c r="H111" s="5"/>
      <c r="I111" s="65" t="s">
        <v>2801</v>
      </c>
      <c r="J111" s="6"/>
      <c r="K111" s="65" t="s">
        <v>2801</v>
      </c>
      <c r="L111" s="13" t="s">
        <v>578</v>
      </c>
    </row>
    <row r="112" spans="1:12" ht="60" x14ac:dyDescent="0.15">
      <c r="A112" s="69">
        <v>43</v>
      </c>
      <c r="B112" s="6" t="s">
        <v>2091</v>
      </c>
      <c r="C112" s="5" t="s">
        <v>807</v>
      </c>
      <c r="D112" s="5" t="s">
        <v>1016</v>
      </c>
      <c r="E112" s="5" t="s">
        <v>8069</v>
      </c>
      <c r="F112" s="39">
        <v>129887.52</v>
      </c>
      <c r="G112" s="156">
        <v>0</v>
      </c>
      <c r="H112" s="5"/>
      <c r="I112" s="65" t="s">
        <v>2801</v>
      </c>
      <c r="J112" s="6"/>
      <c r="K112" s="65" t="s">
        <v>2801</v>
      </c>
      <c r="L112" s="13" t="s">
        <v>578</v>
      </c>
    </row>
    <row r="113" spans="1:12" ht="60" x14ac:dyDescent="0.15">
      <c r="A113" s="69">
        <v>44</v>
      </c>
      <c r="B113" s="6" t="s">
        <v>2092</v>
      </c>
      <c r="C113" s="5" t="s">
        <v>809</v>
      </c>
      <c r="D113" s="5" t="s">
        <v>8072</v>
      </c>
      <c r="E113" s="5" t="s">
        <v>8070</v>
      </c>
      <c r="F113" s="39">
        <v>58334</v>
      </c>
      <c r="G113" s="156">
        <v>0</v>
      </c>
      <c r="H113" s="6"/>
      <c r="I113" s="65" t="s">
        <v>2801</v>
      </c>
      <c r="J113" s="6"/>
      <c r="K113" s="65" t="s">
        <v>2801</v>
      </c>
      <c r="L113" s="13" t="s">
        <v>578</v>
      </c>
    </row>
    <row r="114" spans="1:12" ht="60" x14ac:dyDescent="0.15">
      <c r="A114" s="69">
        <v>45</v>
      </c>
      <c r="B114" s="6" t="s">
        <v>2093</v>
      </c>
      <c r="C114" s="5" t="s">
        <v>810</v>
      </c>
      <c r="D114" s="5" t="s">
        <v>8073</v>
      </c>
      <c r="E114" s="5" t="s">
        <v>8071</v>
      </c>
      <c r="F114" s="39">
        <v>80250.009999999995</v>
      </c>
      <c r="G114" s="156">
        <v>0</v>
      </c>
      <c r="H114" s="6"/>
      <c r="I114" s="65" t="s">
        <v>2801</v>
      </c>
      <c r="J114" s="6"/>
      <c r="K114" s="65" t="s">
        <v>2801</v>
      </c>
      <c r="L114" s="13" t="s">
        <v>578</v>
      </c>
    </row>
    <row r="115" spans="1:12" ht="60" x14ac:dyDescent="0.15">
      <c r="A115" s="69">
        <v>46</v>
      </c>
      <c r="B115" s="6" t="s">
        <v>2094</v>
      </c>
      <c r="C115" s="5" t="s">
        <v>1425</v>
      </c>
      <c r="D115" s="5" t="s">
        <v>3890</v>
      </c>
      <c r="E115" s="5" t="s">
        <v>8075</v>
      </c>
      <c r="F115" s="39">
        <v>150634</v>
      </c>
      <c r="G115" s="156">
        <v>0</v>
      </c>
      <c r="H115" s="5"/>
      <c r="I115" s="65" t="s">
        <v>2801</v>
      </c>
      <c r="J115" s="6"/>
      <c r="K115" s="65" t="s">
        <v>2801</v>
      </c>
      <c r="L115" s="13" t="s">
        <v>578</v>
      </c>
    </row>
    <row r="116" spans="1:12" ht="48" x14ac:dyDescent="0.15">
      <c r="A116" s="69">
        <v>47</v>
      </c>
      <c r="B116" s="6" t="s">
        <v>2095</v>
      </c>
      <c r="C116" s="5" t="s">
        <v>1204</v>
      </c>
      <c r="D116" s="5" t="s">
        <v>8074</v>
      </c>
      <c r="E116" s="5" t="s">
        <v>8076</v>
      </c>
      <c r="F116" s="39">
        <v>81261.13</v>
      </c>
      <c r="G116" s="27">
        <v>0</v>
      </c>
      <c r="H116" s="5"/>
      <c r="I116" s="65" t="s">
        <v>2804</v>
      </c>
      <c r="J116" s="6"/>
      <c r="K116" s="65" t="s">
        <v>2803</v>
      </c>
      <c r="L116" s="13" t="s">
        <v>578</v>
      </c>
    </row>
    <row r="117" spans="1:12" ht="48" x14ac:dyDescent="0.15">
      <c r="A117" s="69">
        <v>48</v>
      </c>
      <c r="B117" s="6" t="s">
        <v>2096</v>
      </c>
      <c r="C117" s="5" t="s">
        <v>1204</v>
      </c>
      <c r="D117" s="5" t="s">
        <v>8079</v>
      </c>
      <c r="E117" s="5" t="s">
        <v>8077</v>
      </c>
      <c r="F117" s="39">
        <v>81261.13</v>
      </c>
      <c r="G117" s="27">
        <v>0</v>
      </c>
      <c r="H117" s="5"/>
      <c r="I117" s="65" t="s">
        <v>2804</v>
      </c>
      <c r="J117" s="6"/>
      <c r="K117" s="65" t="s">
        <v>2804</v>
      </c>
      <c r="L117" s="13" t="s">
        <v>578</v>
      </c>
    </row>
    <row r="118" spans="1:12" ht="48" x14ac:dyDescent="0.15">
      <c r="A118" s="69">
        <v>49</v>
      </c>
      <c r="B118" s="6" t="s">
        <v>2097</v>
      </c>
      <c r="C118" s="5" t="s">
        <v>1204</v>
      </c>
      <c r="D118" s="5" t="s">
        <v>8080</v>
      </c>
      <c r="E118" s="5" t="s">
        <v>8078</v>
      </c>
      <c r="F118" s="39">
        <v>81261.13</v>
      </c>
      <c r="G118" s="27">
        <v>0</v>
      </c>
      <c r="H118" s="5"/>
      <c r="I118" s="65" t="s">
        <v>2804</v>
      </c>
      <c r="J118" s="6"/>
      <c r="K118" s="65" t="s">
        <v>2804</v>
      </c>
      <c r="L118" s="13" t="s">
        <v>578</v>
      </c>
    </row>
    <row r="119" spans="1:12" ht="48" x14ac:dyDescent="0.15">
      <c r="A119" s="69">
        <v>50</v>
      </c>
      <c r="B119" s="6" t="s">
        <v>2098</v>
      </c>
      <c r="C119" s="5" t="s">
        <v>2369</v>
      </c>
      <c r="D119" s="5" t="s">
        <v>1426</v>
      </c>
      <c r="E119" s="5" t="s">
        <v>8081</v>
      </c>
      <c r="F119" s="39">
        <v>98000</v>
      </c>
      <c r="G119" s="27">
        <v>45733.120000000003</v>
      </c>
      <c r="H119" s="69"/>
      <c r="I119" s="5" t="s">
        <v>2805</v>
      </c>
      <c r="J119" s="6"/>
      <c r="K119" s="5" t="s">
        <v>2805</v>
      </c>
      <c r="L119" s="13" t="s">
        <v>578</v>
      </c>
    </row>
    <row r="120" spans="1:12" ht="48" x14ac:dyDescent="0.15">
      <c r="A120" s="69">
        <v>51</v>
      </c>
      <c r="B120" s="6" t="s">
        <v>2099</v>
      </c>
      <c r="C120" s="5" t="s">
        <v>2370</v>
      </c>
      <c r="D120" s="5" t="s">
        <v>1426</v>
      </c>
      <c r="E120" s="5" t="s">
        <v>8082</v>
      </c>
      <c r="F120" s="39">
        <v>118000</v>
      </c>
      <c r="G120" s="27">
        <v>55066.879999999997</v>
      </c>
      <c r="H120" s="69"/>
      <c r="I120" s="5" t="s">
        <v>2805</v>
      </c>
      <c r="J120" s="6"/>
      <c r="K120" s="5" t="s">
        <v>2805</v>
      </c>
      <c r="L120" s="13" t="s">
        <v>578</v>
      </c>
    </row>
    <row r="121" spans="1:12" ht="48" x14ac:dyDescent="0.15">
      <c r="A121" s="69">
        <v>52</v>
      </c>
      <c r="B121" s="6" t="s">
        <v>2100</v>
      </c>
      <c r="C121" s="5" t="s">
        <v>2368</v>
      </c>
      <c r="D121" s="5" t="s">
        <v>1426</v>
      </c>
      <c r="E121" s="5" t="s">
        <v>8083</v>
      </c>
      <c r="F121" s="39">
        <v>98000</v>
      </c>
      <c r="G121" s="27">
        <v>45733.120000000003</v>
      </c>
      <c r="H121" s="69"/>
      <c r="I121" s="5" t="s">
        <v>2805</v>
      </c>
      <c r="J121" s="6"/>
      <c r="K121" s="5" t="s">
        <v>2805</v>
      </c>
      <c r="L121" s="13" t="s">
        <v>578</v>
      </c>
    </row>
    <row r="122" spans="1:12" ht="48" x14ac:dyDescent="0.15">
      <c r="A122" s="69">
        <v>53</v>
      </c>
      <c r="B122" s="6" t="s">
        <v>2101</v>
      </c>
      <c r="C122" s="5" t="s">
        <v>1745</v>
      </c>
      <c r="D122" s="5" t="s">
        <v>1426</v>
      </c>
      <c r="E122" s="5" t="s">
        <v>8084</v>
      </c>
      <c r="F122" s="39">
        <v>53000</v>
      </c>
      <c r="G122" s="27">
        <v>24733.119999999999</v>
      </c>
      <c r="H122" s="69"/>
      <c r="I122" s="5" t="s">
        <v>2805</v>
      </c>
      <c r="J122" s="6"/>
      <c r="K122" s="5" t="s">
        <v>2805</v>
      </c>
      <c r="L122" s="13" t="s">
        <v>578</v>
      </c>
    </row>
    <row r="123" spans="1:12" ht="48" x14ac:dyDescent="0.15">
      <c r="A123" s="69">
        <v>54</v>
      </c>
      <c r="B123" s="6" t="s">
        <v>2102</v>
      </c>
      <c r="C123" s="5" t="s">
        <v>2371</v>
      </c>
      <c r="D123" s="5" t="s">
        <v>1426</v>
      </c>
      <c r="E123" s="5" t="s">
        <v>8085</v>
      </c>
      <c r="F123" s="39">
        <v>118000</v>
      </c>
      <c r="G123" s="27">
        <v>55066.879999999997</v>
      </c>
      <c r="H123" s="69"/>
      <c r="I123" s="5" t="s">
        <v>2805</v>
      </c>
      <c r="J123" s="6"/>
      <c r="K123" s="5" t="s">
        <v>2805</v>
      </c>
      <c r="L123" s="13" t="s">
        <v>578</v>
      </c>
    </row>
    <row r="124" spans="1:12" ht="48" x14ac:dyDescent="0.15">
      <c r="A124" s="69">
        <v>55</v>
      </c>
      <c r="B124" s="18" t="s">
        <v>2372</v>
      </c>
      <c r="C124" s="5" t="s">
        <v>2373</v>
      </c>
      <c r="D124" s="5" t="s">
        <v>1426</v>
      </c>
      <c r="E124" s="5" t="s">
        <v>8086</v>
      </c>
      <c r="F124" s="39">
        <v>118000</v>
      </c>
      <c r="G124" s="27">
        <v>55066.879999999997</v>
      </c>
      <c r="H124" s="69"/>
      <c r="I124" s="5" t="s">
        <v>2805</v>
      </c>
      <c r="J124" s="6"/>
      <c r="K124" s="5" t="s">
        <v>2805</v>
      </c>
      <c r="L124" s="13" t="s">
        <v>578</v>
      </c>
    </row>
    <row r="125" spans="1:12" ht="48" x14ac:dyDescent="0.15">
      <c r="A125" s="69">
        <v>56</v>
      </c>
      <c r="B125" s="6" t="s">
        <v>2103</v>
      </c>
      <c r="C125" s="5" t="s">
        <v>2374</v>
      </c>
      <c r="D125" s="5" t="s">
        <v>1426</v>
      </c>
      <c r="E125" s="5" t="s">
        <v>8087</v>
      </c>
      <c r="F125" s="39">
        <v>118000</v>
      </c>
      <c r="G125" s="27">
        <v>55066.879999999997</v>
      </c>
      <c r="H125" s="69"/>
      <c r="I125" s="5" t="s">
        <v>2805</v>
      </c>
      <c r="J125" s="6"/>
      <c r="K125" s="5" t="s">
        <v>2805</v>
      </c>
      <c r="L125" s="13" t="s">
        <v>578</v>
      </c>
    </row>
    <row r="126" spans="1:12" ht="48" x14ac:dyDescent="0.15">
      <c r="A126" s="69">
        <v>57</v>
      </c>
      <c r="B126" s="6" t="s">
        <v>2165</v>
      </c>
      <c r="C126" s="5" t="s">
        <v>1744</v>
      </c>
      <c r="D126" s="5" t="s">
        <v>1426</v>
      </c>
      <c r="E126" s="5" t="s">
        <v>8088</v>
      </c>
      <c r="F126" s="39">
        <v>118000</v>
      </c>
      <c r="G126" s="27">
        <v>55066.879999999997</v>
      </c>
      <c r="H126" s="69"/>
      <c r="I126" s="5" t="s">
        <v>2805</v>
      </c>
      <c r="J126" s="6"/>
      <c r="K126" s="5" t="s">
        <v>2805</v>
      </c>
      <c r="L126" s="13" t="s">
        <v>578</v>
      </c>
    </row>
    <row r="127" spans="1:12" ht="48" x14ac:dyDescent="0.15">
      <c r="A127" s="69">
        <v>58</v>
      </c>
      <c r="B127" s="6" t="s">
        <v>2166</v>
      </c>
      <c r="C127" s="5" t="s">
        <v>1749</v>
      </c>
      <c r="D127" s="5" t="s">
        <v>1426</v>
      </c>
      <c r="E127" s="5" t="s">
        <v>8089</v>
      </c>
      <c r="F127" s="39">
        <v>118000</v>
      </c>
      <c r="G127" s="27">
        <v>55066.879999999997</v>
      </c>
      <c r="H127" s="69"/>
      <c r="I127" s="5" t="s">
        <v>2805</v>
      </c>
      <c r="J127" s="6"/>
      <c r="K127" s="5" t="s">
        <v>2805</v>
      </c>
      <c r="L127" s="13" t="s">
        <v>578</v>
      </c>
    </row>
    <row r="128" spans="1:12" ht="48" x14ac:dyDescent="0.15">
      <c r="A128" s="69">
        <v>59</v>
      </c>
      <c r="B128" s="6" t="s">
        <v>2167</v>
      </c>
      <c r="C128" s="5" t="s">
        <v>1750</v>
      </c>
      <c r="D128" s="5" t="s">
        <v>1426</v>
      </c>
      <c r="E128" s="5" t="s">
        <v>8090</v>
      </c>
      <c r="F128" s="39">
        <v>118000</v>
      </c>
      <c r="G128" s="27">
        <v>55066.879999999997</v>
      </c>
      <c r="H128" s="69"/>
      <c r="I128" s="5" t="s">
        <v>2805</v>
      </c>
      <c r="J128" s="6"/>
      <c r="K128" s="5" t="s">
        <v>2805</v>
      </c>
      <c r="L128" s="13" t="s">
        <v>578</v>
      </c>
    </row>
    <row r="129" spans="1:12" ht="48" x14ac:dyDescent="0.15">
      <c r="A129" s="69">
        <v>60</v>
      </c>
      <c r="B129" s="6" t="s">
        <v>2168</v>
      </c>
      <c r="C129" s="5" t="s">
        <v>1751</v>
      </c>
      <c r="D129" s="5" t="s">
        <v>1426</v>
      </c>
      <c r="E129" s="5" t="s">
        <v>8091</v>
      </c>
      <c r="F129" s="39">
        <v>1635000</v>
      </c>
      <c r="G129" s="15">
        <v>1072419.52</v>
      </c>
      <c r="H129" s="69"/>
      <c r="I129" s="5" t="s">
        <v>2805</v>
      </c>
      <c r="J129" s="6"/>
      <c r="K129" s="5" t="s">
        <v>2805</v>
      </c>
      <c r="L129" s="13" t="s">
        <v>578</v>
      </c>
    </row>
    <row r="130" spans="1:12" ht="48" x14ac:dyDescent="0.15">
      <c r="A130" s="69">
        <v>61</v>
      </c>
      <c r="B130" s="6" t="s">
        <v>2169</v>
      </c>
      <c r="C130" s="5" t="s">
        <v>2376</v>
      </c>
      <c r="D130" s="5" t="s">
        <v>1426</v>
      </c>
      <c r="E130" s="5" t="s">
        <v>8092</v>
      </c>
      <c r="F130" s="39">
        <v>95000</v>
      </c>
      <c r="G130" s="15">
        <v>44333.120000000003</v>
      </c>
      <c r="H130" s="69"/>
      <c r="I130" s="5" t="s">
        <v>2805</v>
      </c>
      <c r="J130" s="6"/>
      <c r="K130" s="5" t="s">
        <v>2805</v>
      </c>
      <c r="L130" s="13" t="s">
        <v>578</v>
      </c>
    </row>
    <row r="131" spans="1:12" ht="48" x14ac:dyDescent="0.15">
      <c r="A131" s="69">
        <v>62</v>
      </c>
      <c r="B131" s="6" t="s">
        <v>2170</v>
      </c>
      <c r="C131" s="5" t="s">
        <v>2375</v>
      </c>
      <c r="D131" s="5" t="s">
        <v>1426</v>
      </c>
      <c r="E131" s="5" t="s">
        <v>8093</v>
      </c>
      <c r="F131" s="39">
        <v>1464000</v>
      </c>
      <c r="G131" s="15">
        <v>683200</v>
      </c>
      <c r="H131" s="69"/>
      <c r="I131" s="5" t="s">
        <v>2805</v>
      </c>
      <c r="J131" s="6"/>
      <c r="K131" s="5" t="s">
        <v>2805</v>
      </c>
      <c r="L131" s="13" t="s">
        <v>578</v>
      </c>
    </row>
    <row r="132" spans="1:12" ht="48" x14ac:dyDescent="0.15">
      <c r="A132" s="69">
        <v>63</v>
      </c>
      <c r="B132" s="6" t="s">
        <v>2171</v>
      </c>
      <c r="C132" s="5" t="s">
        <v>1747</v>
      </c>
      <c r="D132" s="5" t="s">
        <v>1426</v>
      </c>
      <c r="E132" s="5" t="s">
        <v>8094</v>
      </c>
      <c r="F132" s="39">
        <v>588500</v>
      </c>
      <c r="G132" s="15">
        <v>274633.12</v>
      </c>
      <c r="H132" s="69"/>
      <c r="I132" s="5" t="s">
        <v>2805</v>
      </c>
      <c r="J132" s="6"/>
      <c r="K132" s="5" t="s">
        <v>2805</v>
      </c>
      <c r="L132" s="13" t="s">
        <v>578</v>
      </c>
    </row>
    <row r="133" spans="1:12" ht="48" x14ac:dyDescent="0.15">
      <c r="A133" s="69">
        <v>64</v>
      </c>
      <c r="B133" s="6" t="s">
        <v>2172</v>
      </c>
      <c r="C133" s="5" t="s">
        <v>1746</v>
      </c>
      <c r="D133" s="5" t="s">
        <v>1426</v>
      </c>
      <c r="E133" s="5" t="s">
        <v>8095</v>
      </c>
      <c r="F133" s="39">
        <v>588500</v>
      </c>
      <c r="G133" s="15">
        <v>274633.12</v>
      </c>
      <c r="H133" s="69"/>
      <c r="I133" s="5" t="s">
        <v>2805</v>
      </c>
      <c r="J133" s="6"/>
      <c r="K133" s="5" t="s">
        <v>2805</v>
      </c>
      <c r="L133" s="13" t="s">
        <v>578</v>
      </c>
    </row>
    <row r="134" spans="1:12" ht="48" x14ac:dyDescent="0.15">
      <c r="A134" s="69">
        <v>65</v>
      </c>
      <c r="B134" s="6" t="s">
        <v>2173</v>
      </c>
      <c r="C134" s="5" t="s">
        <v>1748</v>
      </c>
      <c r="D134" s="5" t="s">
        <v>1426</v>
      </c>
      <c r="E134" s="5" t="s">
        <v>8096</v>
      </c>
      <c r="F134" s="39">
        <v>1464000</v>
      </c>
      <c r="G134" s="15">
        <v>683200</v>
      </c>
      <c r="H134" s="69"/>
      <c r="I134" s="5" t="s">
        <v>2805</v>
      </c>
      <c r="J134" s="6"/>
      <c r="K134" s="5" t="s">
        <v>2805</v>
      </c>
      <c r="L134" s="13" t="s">
        <v>578</v>
      </c>
    </row>
    <row r="135" spans="1:12" ht="60" x14ac:dyDescent="0.15">
      <c r="A135" s="69">
        <v>66</v>
      </c>
      <c r="B135" s="6" t="s">
        <v>2174</v>
      </c>
      <c r="C135" s="5" t="s">
        <v>1758</v>
      </c>
      <c r="D135" s="5" t="s">
        <v>3891</v>
      </c>
      <c r="E135" s="5" t="s">
        <v>8097</v>
      </c>
      <c r="F135" s="39">
        <v>138590.39999999999</v>
      </c>
      <c r="G135" s="156">
        <v>0</v>
      </c>
      <c r="H135" s="69"/>
      <c r="I135" s="65" t="s">
        <v>2801</v>
      </c>
      <c r="J135" s="6"/>
      <c r="K135" s="65" t="s">
        <v>2801</v>
      </c>
      <c r="L135" s="13" t="s">
        <v>578</v>
      </c>
    </row>
    <row r="136" spans="1:12" ht="48" x14ac:dyDescent="0.15">
      <c r="A136" s="69">
        <v>67</v>
      </c>
      <c r="B136" s="6" t="s">
        <v>2175</v>
      </c>
      <c r="C136" s="5" t="s">
        <v>1752</v>
      </c>
      <c r="D136" s="5" t="s">
        <v>3893</v>
      </c>
      <c r="E136" s="5" t="s">
        <v>8098</v>
      </c>
      <c r="F136" s="39">
        <v>81261.13</v>
      </c>
      <c r="G136" s="27">
        <v>0</v>
      </c>
      <c r="H136" s="69"/>
      <c r="I136" s="65" t="s">
        <v>2804</v>
      </c>
      <c r="J136" s="6"/>
      <c r="K136" s="65" t="s">
        <v>2804</v>
      </c>
      <c r="L136" s="13" t="s">
        <v>578</v>
      </c>
    </row>
    <row r="137" spans="1:12" ht="60" x14ac:dyDescent="0.15">
      <c r="A137" s="69">
        <v>68</v>
      </c>
      <c r="B137" s="6" t="s">
        <v>2176</v>
      </c>
      <c r="C137" s="5" t="s">
        <v>1753</v>
      </c>
      <c r="D137" s="5" t="s">
        <v>3891</v>
      </c>
      <c r="E137" s="5" t="s">
        <v>8099</v>
      </c>
      <c r="F137" s="39">
        <v>129888.52</v>
      </c>
      <c r="G137" s="156">
        <v>0</v>
      </c>
      <c r="H137" s="69"/>
      <c r="I137" s="65" t="s">
        <v>2801</v>
      </c>
      <c r="J137" s="6"/>
      <c r="K137" s="65" t="s">
        <v>2801</v>
      </c>
      <c r="L137" s="13" t="s">
        <v>578</v>
      </c>
    </row>
    <row r="138" spans="1:12" ht="60" x14ac:dyDescent="0.15">
      <c r="A138" s="69">
        <v>69</v>
      </c>
      <c r="B138" s="6" t="s">
        <v>2177</v>
      </c>
      <c r="C138" s="5" t="s">
        <v>1755</v>
      </c>
      <c r="D138" s="5" t="s">
        <v>3891</v>
      </c>
      <c r="E138" s="5" t="s">
        <v>8100</v>
      </c>
      <c r="F138" s="39">
        <v>129887.52</v>
      </c>
      <c r="G138" s="156">
        <v>0</v>
      </c>
      <c r="H138" s="69"/>
      <c r="I138" s="65" t="s">
        <v>2801</v>
      </c>
      <c r="J138" s="6"/>
      <c r="K138" s="65" t="s">
        <v>2801</v>
      </c>
      <c r="L138" s="13" t="s">
        <v>578</v>
      </c>
    </row>
    <row r="139" spans="1:12" ht="60" x14ac:dyDescent="0.15">
      <c r="A139" s="69">
        <v>70</v>
      </c>
      <c r="B139" s="6" t="s">
        <v>2178</v>
      </c>
      <c r="C139" s="5" t="s">
        <v>1756</v>
      </c>
      <c r="D139" s="5" t="s">
        <v>3891</v>
      </c>
      <c r="E139" s="5" t="s">
        <v>8101</v>
      </c>
      <c r="F139" s="39">
        <v>129887.52</v>
      </c>
      <c r="G139" s="156">
        <v>0</v>
      </c>
      <c r="H139" s="69"/>
      <c r="I139" s="65" t="s">
        <v>2801</v>
      </c>
      <c r="J139" s="6"/>
      <c r="K139" s="65" t="s">
        <v>2801</v>
      </c>
      <c r="L139" s="13" t="s">
        <v>578</v>
      </c>
    </row>
    <row r="140" spans="1:12" ht="60" x14ac:dyDescent="0.15">
      <c r="A140" s="69">
        <v>71</v>
      </c>
      <c r="B140" s="6" t="s">
        <v>2179</v>
      </c>
      <c r="C140" s="13" t="s">
        <v>1754</v>
      </c>
      <c r="D140" s="13" t="s">
        <v>3892</v>
      </c>
      <c r="E140" s="13" t="s">
        <v>8102</v>
      </c>
      <c r="F140" s="39">
        <v>371896</v>
      </c>
      <c r="G140" s="157">
        <v>0</v>
      </c>
      <c r="H140" s="5"/>
      <c r="I140" s="65" t="s">
        <v>2801</v>
      </c>
      <c r="J140" s="6"/>
      <c r="K140" s="65" t="s">
        <v>2801</v>
      </c>
      <c r="L140" s="13" t="s">
        <v>578</v>
      </c>
    </row>
    <row r="141" spans="1:12" ht="60" x14ac:dyDescent="0.15">
      <c r="A141" s="69">
        <v>72</v>
      </c>
      <c r="B141" s="6" t="s">
        <v>2180</v>
      </c>
      <c r="C141" s="5" t="s">
        <v>808</v>
      </c>
      <c r="D141" s="13" t="s">
        <v>3894</v>
      </c>
      <c r="E141" s="5" t="s">
        <v>8103</v>
      </c>
      <c r="F141" s="39">
        <v>92349</v>
      </c>
      <c r="G141" s="156">
        <v>0</v>
      </c>
      <c r="H141" s="5"/>
      <c r="I141" s="65" t="s">
        <v>2801</v>
      </c>
      <c r="J141" s="6"/>
      <c r="K141" s="65" t="s">
        <v>2801</v>
      </c>
      <c r="L141" s="13" t="s">
        <v>578</v>
      </c>
    </row>
    <row r="142" spans="1:12" ht="60" x14ac:dyDescent="0.15">
      <c r="A142" s="69">
        <v>73</v>
      </c>
      <c r="B142" s="6" t="s">
        <v>2181</v>
      </c>
      <c r="C142" s="5" t="s">
        <v>1758</v>
      </c>
      <c r="D142" s="13" t="s">
        <v>3894</v>
      </c>
      <c r="E142" s="5" t="s">
        <v>8104</v>
      </c>
      <c r="F142" s="39">
        <v>161113.04999999999</v>
      </c>
      <c r="G142" s="156">
        <v>0</v>
      </c>
      <c r="H142" s="5"/>
      <c r="I142" s="65" t="s">
        <v>2801</v>
      </c>
      <c r="J142" s="6"/>
      <c r="K142" s="65" t="s">
        <v>2801</v>
      </c>
      <c r="L142" s="13" t="s">
        <v>578</v>
      </c>
    </row>
    <row r="143" spans="1:12" ht="60" x14ac:dyDescent="0.15">
      <c r="A143" s="69">
        <v>74</v>
      </c>
      <c r="B143" s="6" t="s">
        <v>2182</v>
      </c>
      <c r="C143" s="5" t="s">
        <v>1015</v>
      </c>
      <c r="D143" s="5" t="s">
        <v>3895</v>
      </c>
      <c r="E143" s="5" t="s">
        <v>8105</v>
      </c>
      <c r="F143" s="39">
        <v>129887.52</v>
      </c>
      <c r="G143" s="156">
        <v>0</v>
      </c>
      <c r="H143" s="5"/>
      <c r="I143" s="65" t="s">
        <v>2801</v>
      </c>
      <c r="J143" s="6"/>
      <c r="K143" s="65" t="s">
        <v>2801</v>
      </c>
      <c r="L143" s="13" t="s">
        <v>578</v>
      </c>
    </row>
    <row r="144" spans="1:12" ht="60" x14ac:dyDescent="0.15">
      <c r="A144" s="69">
        <v>75</v>
      </c>
      <c r="B144" s="6" t="s">
        <v>2183</v>
      </c>
      <c r="C144" s="5" t="s">
        <v>830</v>
      </c>
      <c r="D144" s="5" t="s">
        <v>3895</v>
      </c>
      <c r="E144" s="5" t="s">
        <v>8106</v>
      </c>
      <c r="F144" s="39">
        <v>195000</v>
      </c>
      <c r="G144" s="156">
        <v>0</v>
      </c>
      <c r="H144" s="5"/>
      <c r="I144" s="65" t="s">
        <v>2801</v>
      </c>
      <c r="J144" s="6"/>
      <c r="K144" s="65" t="s">
        <v>2801</v>
      </c>
      <c r="L144" s="13" t="s">
        <v>578</v>
      </c>
    </row>
    <row r="145" spans="1:12" ht="60" x14ac:dyDescent="0.15">
      <c r="A145" s="69">
        <v>76</v>
      </c>
      <c r="B145" s="6" t="s">
        <v>2184</v>
      </c>
      <c r="C145" s="5" t="s">
        <v>807</v>
      </c>
      <c r="D145" s="5" t="s">
        <v>3895</v>
      </c>
      <c r="E145" s="5" t="s">
        <v>8107</v>
      </c>
      <c r="F145" s="39">
        <v>129887.52</v>
      </c>
      <c r="G145" s="156">
        <v>0</v>
      </c>
      <c r="H145" s="5"/>
      <c r="I145" s="65" t="s">
        <v>2801</v>
      </c>
      <c r="J145" s="6"/>
      <c r="K145" s="65" t="s">
        <v>2801</v>
      </c>
      <c r="L145" s="13" t="s">
        <v>578</v>
      </c>
    </row>
    <row r="146" spans="1:12" ht="60" x14ac:dyDescent="0.15">
      <c r="A146" s="69">
        <v>77</v>
      </c>
      <c r="B146" s="6" t="s">
        <v>2185</v>
      </c>
      <c r="C146" s="5" t="s">
        <v>1860</v>
      </c>
      <c r="D146" s="5" t="s">
        <v>3895</v>
      </c>
      <c r="E146" s="5" t="s">
        <v>8108</v>
      </c>
      <c r="F146" s="39">
        <v>71936</v>
      </c>
      <c r="G146" s="156">
        <v>0</v>
      </c>
      <c r="H146" s="5"/>
      <c r="I146" s="65" t="s">
        <v>2801</v>
      </c>
      <c r="J146" s="6"/>
      <c r="K146" s="65" t="s">
        <v>2801</v>
      </c>
      <c r="L146" s="13" t="s">
        <v>578</v>
      </c>
    </row>
    <row r="147" spans="1:12" ht="60" x14ac:dyDescent="0.15">
      <c r="A147" s="69">
        <v>78</v>
      </c>
      <c r="B147" s="6" t="s">
        <v>2186</v>
      </c>
      <c r="C147" s="5" t="s">
        <v>1874</v>
      </c>
      <c r="D147" s="5" t="s">
        <v>3896</v>
      </c>
      <c r="E147" s="5" t="s">
        <v>8109</v>
      </c>
      <c r="F147" s="157">
        <v>159224</v>
      </c>
      <c r="G147" s="156">
        <v>0</v>
      </c>
      <c r="H147" s="5"/>
      <c r="I147" s="65" t="s">
        <v>2801</v>
      </c>
      <c r="J147" s="6"/>
      <c r="K147" s="65" t="s">
        <v>2801</v>
      </c>
      <c r="L147" s="13" t="s">
        <v>578</v>
      </c>
    </row>
    <row r="148" spans="1:12" ht="60" x14ac:dyDescent="0.15">
      <c r="A148" s="69">
        <v>79</v>
      </c>
      <c r="B148" s="6" t="s">
        <v>2187</v>
      </c>
      <c r="C148" s="5" t="s">
        <v>1875</v>
      </c>
      <c r="D148" s="5" t="s">
        <v>3896</v>
      </c>
      <c r="E148" s="5" t="s">
        <v>8110</v>
      </c>
      <c r="F148" s="157">
        <v>140363</v>
      </c>
      <c r="G148" s="156">
        <v>0</v>
      </c>
      <c r="H148" s="5"/>
      <c r="I148" s="65" t="s">
        <v>2801</v>
      </c>
      <c r="J148" s="6"/>
      <c r="K148" s="65" t="s">
        <v>2801</v>
      </c>
      <c r="L148" s="13" t="s">
        <v>578</v>
      </c>
    </row>
    <row r="149" spans="1:12" ht="48" x14ac:dyDescent="0.15">
      <c r="A149" s="69">
        <v>80</v>
      </c>
      <c r="B149" s="6" t="s">
        <v>2188</v>
      </c>
      <c r="C149" s="5" t="s">
        <v>831</v>
      </c>
      <c r="D149" s="5" t="s">
        <v>3897</v>
      </c>
      <c r="E149" s="5" t="s">
        <v>8111</v>
      </c>
      <c r="F149" s="157">
        <v>50847.46</v>
      </c>
      <c r="G149" s="156">
        <v>7263.7</v>
      </c>
      <c r="H149" s="5"/>
      <c r="I149" s="5" t="s">
        <v>2803</v>
      </c>
      <c r="J149" s="6"/>
      <c r="K149" s="5" t="s">
        <v>2803</v>
      </c>
      <c r="L149" s="13" t="s">
        <v>578</v>
      </c>
    </row>
    <row r="150" spans="1:12" ht="36" x14ac:dyDescent="0.15">
      <c r="A150" s="69">
        <v>81</v>
      </c>
      <c r="B150" s="6" t="s">
        <v>2189</v>
      </c>
      <c r="C150" s="5" t="s">
        <v>831</v>
      </c>
      <c r="D150" s="5" t="s">
        <v>3897</v>
      </c>
      <c r="E150" s="5" t="s">
        <v>8112</v>
      </c>
      <c r="F150" s="157">
        <v>57860</v>
      </c>
      <c r="G150" s="156">
        <v>0</v>
      </c>
      <c r="H150" s="5"/>
      <c r="I150" s="5" t="s">
        <v>2806</v>
      </c>
      <c r="J150" s="6"/>
      <c r="K150" s="5" t="s">
        <v>2806</v>
      </c>
      <c r="L150" s="13" t="s">
        <v>578</v>
      </c>
    </row>
    <row r="151" spans="1:12" ht="60" x14ac:dyDescent="0.15">
      <c r="A151" s="69">
        <v>82</v>
      </c>
      <c r="B151" s="6" t="s">
        <v>1133</v>
      </c>
      <c r="C151" s="5" t="s">
        <v>545</v>
      </c>
      <c r="D151" s="5" t="s">
        <v>3898</v>
      </c>
      <c r="E151" s="5" t="s">
        <v>8113</v>
      </c>
      <c r="F151" s="157">
        <v>122266.61</v>
      </c>
      <c r="G151" s="156">
        <v>0</v>
      </c>
      <c r="H151" s="5"/>
      <c r="I151" s="65" t="s">
        <v>2801</v>
      </c>
      <c r="J151" s="6"/>
      <c r="K151" s="65" t="s">
        <v>2801</v>
      </c>
      <c r="L151" s="13" t="s">
        <v>578</v>
      </c>
    </row>
    <row r="152" spans="1:12" ht="60" x14ac:dyDescent="0.15">
      <c r="A152" s="69">
        <v>83</v>
      </c>
      <c r="B152" s="6" t="s">
        <v>1134</v>
      </c>
      <c r="C152" s="5" t="s">
        <v>546</v>
      </c>
      <c r="D152" s="5" t="s">
        <v>3899</v>
      </c>
      <c r="E152" s="5" t="s">
        <v>8114</v>
      </c>
      <c r="F152" s="157">
        <v>129887.52</v>
      </c>
      <c r="G152" s="156">
        <v>0</v>
      </c>
      <c r="H152" s="5"/>
      <c r="I152" s="65" t="s">
        <v>2801</v>
      </c>
      <c r="J152" s="6"/>
      <c r="K152" s="65" t="s">
        <v>2801</v>
      </c>
      <c r="L152" s="13" t="s">
        <v>578</v>
      </c>
    </row>
    <row r="153" spans="1:12" ht="60" x14ac:dyDescent="0.15">
      <c r="A153" s="69">
        <v>84</v>
      </c>
      <c r="B153" s="6" t="s">
        <v>1135</v>
      </c>
      <c r="C153" s="5" t="s">
        <v>586</v>
      </c>
      <c r="D153" s="5" t="s">
        <v>3899</v>
      </c>
      <c r="E153" s="5" t="s">
        <v>8115</v>
      </c>
      <c r="F153" s="39">
        <v>129887.52</v>
      </c>
      <c r="G153" s="4">
        <v>0</v>
      </c>
      <c r="H153" s="5"/>
      <c r="I153" s="65" t="s">
        <v>2801</v>
      </c>
      <c r="J153" s="6"/>
      <c r="K153" s="65" t="s">
        <v>2801</v>
      </c>
      <c r="L153" s="13" t="s">
        <v>578</v>
      </c>
    </row>
    <row r="154" spans="1:12" ht="60" x14ac:dyDescent="0.15">
      <c r="A154" s="69">
        <v>85</v>
      </c>
      <c r="B154" s="6" t="s">
        <v>1136</v>
      </c>
      <c r="C154" s="5" t="s">
        <v>587</v>
      </c>
      <c r="D154" s="5" t="s">
        <v>3899</v>
      </c>
      <c r="E154" s="5" t="s">
        <v>8116</v>
      </c>
      <c r="F154" s="39">
        <v>129887.52</v>
      </c>
      <c r="G154" s="4">
        <v>0</v>
      </c>
      <c r="H154" s="5"/>
      <c r="I154" s="65" t="s">
        <v>2801</v>
      </c>
      <c r="J154" s="6"/>
      <c r="K154" s="65" t="s">
        <v>2801</v>
      </c>
      <c r="L154" s="13" t="s">
        <v>578</v>
      </c>
    </row>
    <row r="155" spans="1:12" ht="60" x14ac:dyDescent="0.15">
      <c r="A155" s="69">
        <v>86</v>
      </c>
      <c r="B155" s="6" t="s">
        <v>1137</v>
      </c>
      <c r="C155" s="5" t="s">
        <v>808</v>
      </c>
      <c r="D155" s="5" t="s">
        <v>3899</v>
      </c>
      <c r="E155" s="5" t="s">
        <v>8117</v>
      </c>
      <c r="F155" s="157">
        <v>149113.79999999999</v>
      </c>
      <c r="G155" s="156">
        <v>0</v>
      </c>
      <c r="H155" s="65"/>
      <c r="I155" s="65" t="s">
        <v>2801</v>
      </c>
      <c r="J155" s="6"/>
      <c r="K155" s="65" t="s">
        <v>2801</v>
      </c>
      <c r="L155" s="13" t="s">
        <v>578</v>
      </c>
    </row>
    <row r="156" spans="1:12" ht="48" x14ac:dyDescent="0.15">
      <c r="A156" s="69">
        <v>87</v>
      </c>
      <c r="B156" s="6" t="s">
        <v>1138</v>
      </c>
      <c r="C156" s="5" t="s">
        <v>1067</v>
      </c>
      <c r="D156" s="5" t="s">
        <v>3070</v>
      </c>
      <c r="E156" s="5" t="s">
        <v>8118</v>
      </c>
      <c r="F156" s="15">
        <v>113730</v>
      </c>
      <c r="G156" s="27">
        <v>0</v>
      </c>
      <c r="H156" s="6"/>
      <c r="I156" s="5" t="s">
        <v>416</v>
      </c>
      <c r="J156" s="6"/>
      <c r="K156" s="5" t="s">
        <v>416</v>
      </c>
      <c r="L156" s="5" t="s">
        <v>2911</v>
      </c>
    </row>
    <row r="157" spans="1:12" ht="48" x14ac:dyDescent="0.15">
      <c r="A157" s="69">
        <v>88</v>
      </c>
      <c r="B157" s="6" t="s">
        <v>1139</v>
      </c>
      <c r="C157" s="6" t="s">
        <v>419</v>
      </c>
      <c r="D157" s="5" t="s">
        <v>3070</v>
      </c>
      <c r="E157" s="5" t="s">
        <v>8119</v>
      </c>
      <c r="F157" s="15">
        <v>95000</v>
      </c>
      <c r="G157" s="27">
        <v>33249.74</v>
      </c>
      <c r="H157" s="6"/>
      <c r="I157" s="5" t="s">
        <v>420</v>
      </c>
      <c r="J157" s="6"/>
      <c r="K157" s="5" t="s">
        <v>420</v>
      </c>
      <c r="L157" s="5" t="s">
        <v>2911</v>
      </c>
    </row>
    <row r="158" spans="1:12" ht="48" x14ac:dyDescent="0.15">
      <c r="A158" s="69">
        <v>89</v>
      </c>
      <c r="B158" s="6" t="s">
        <v>1140</v>
      </c>
      <c r="C158" s="5" t="s">
        <v>983</v>
      </c>
      <c r="D158" s="5" t="s">
        <v>3070</v>
      </c>
      <c r="E158" s="5" t="s">
        <v>8120</v>
      </c>
      <c r="F158" s="15">
        <v>135000</v>
      </c>
      <c r="G158" s="27">
        <v>0</v>
      </c>
      <c r="H158" s="6"/>
      <c r="I158" s="5" t="s">
        <v>732</v>
      </c>
      <c r="J158" s="6"/>
      <c r="K158" s="5" t="s">
        <v>732</v>
      </c>
      <c r="L158" s="5" t="s">
        <v>2911</v>
      </c>
    </row>
    <row r="159" spans="1:12" ht="48" x14ac:dyDescent="0.15">
      <c r="A159" s="69">
        <v>90</v>
      </c>
      <c r="B159" s="6" t="s">
        <v>1141</v>
      </c>
      <c r="C159" s="5" t="s">
        <v>307</v>
      </c>
      <c r="D159" s="5" t="s">
        <v>3071</v>
      </c>
      <c r="E159" s="5" t="s">
        <v>3289</v>
      </c>
      <c r="F159" s="15">
        <v>75580</v>
      </c>
      <c r="G159" s="27">
        <v>0</v>
      </c>
      <c r="H159" s="6"/>
      <c r="I159" s="5" t="s">
        <v>8840</v>
      </c>
      <c r="J159" s="6"/>
      <c r="K159" s="5" t="s">
        <v>8840</v>
      </c>
      <c r="L159" s="5" t="s">
        <v>3175</v>
      </c>
    </row>
    <row r="160" spans="1:12" ht="48" x14ac:dyDescent="0.15">
      <c r="A160" s="69">
        <v>91</v>
      </c>
      <c r="B160" s="6" t="s">
        <v>1142</v>
      </c>
      <c r="C160" s="6" t="s">
        <v>502</v>
      </c>
      <c r="D160" s="5" t="s">
        <v>3079</v>
      </c>
      <c r="E160" s="5" t="s">
        <v>1387</v>
      </c>
      <c r="F160" s="15">
        <v>333464</v>
      </c>
      <c r="G160" s="27">
        <v>0</v>
      </c>
      <c r="H160" s="5"/>
      <c r="I160" s="5" t="s">
        <v>1905</v>
      </c>
      <c r="J160" s="6"/>
      <c r="K160" s="5" t="s">
        <v>1905</v>
      </c>
      <c r="L160" s="5" t="s">
        <v>2502</v>
      </c>
    </row>
    <row r="161" spans="1:12" ht="72" x14ac:dyDescent="0.15">
      <c r="A161" s="69">
        <v>92</v>
      </c>
      <c r="B161" s="6" t="s">
        <v>1143</v>
      </c>
      <c r="C161" s="5" t="s">
        <v>1906</v>
      </c>
      <c r="D161" s="5" t="s">
        <v>3079</v>
      </c>
      <c r="E161" s="5" t="s">
        <v>1388</v>
      </c>
      <c r="F161" s="15">
        <v>168805</v>
      </c>
      <c r="G161" s="27">
        <v>0</v>
      </c>
      <c r="H161" s="6"/>
      <c r="I161" s="5" t="s">
        <v>3307</v>
      </c>
      <c r="J161" s="6"/>
      <c r="K161" s="5" t="s">
        <v>3301</v>
      </c>
      <c r="L161" s="5" t="s">
        <v>6906</v>
      </c>
    </row>
    <row r="162" spans="1:12" ht="72" x14ac:dyDescent="0.15">
      <c r="A162" s="69">
        <v>93</v>
      </c>
      <c r="B162" s="6" t="s">
        <v>1144</v>
      </c>
      <c r="C162" s="5" t="s">
        <v>1906</v>
      </c>
      <c r="D162" s="5" t="s">
        <v>3079</v>
      </c>
      <c r="E162" s="5" t="s">
        <v>1389</v>
      </c>
      <c r="F162" s="15">
        <v>168805</v>
      </c>
      <c r="G162" s="27">
        <v>0</v>
      </c>
      <c r="H162" s="6"/>
      <c r="I162" s="5" t="s">
        <v>3307</v>
      </c>
      <c r="J162" s="6"/>
      <c r="K162" s="5" t="s">
        <v>3301</v>
      </c>
      <c r="L162" s="5" t="s">
        <v>2502</v>
      </c>
    </row>
    <row r="163" spans="1:12" ht="72" x14ac:dyDescent="0.15">
      <c r="A163" s="69">
        <v>94</v>
      </c>
      <c r="B163" s="6" t="s">
        <v>1145</v>
      </c>
      <c r="C163" s="5" t="s">
        <v>1906</v>
      </c>
      <c r="D163" s="5" t="s">
        <v>3079</v>
      </c>
      <c r="E163" s="5" t="s">
        <v>1390</v>
      </c>
      <c r="F163" s="15">
        <v>168805</v>
      </c>
      <c r="G163" s="27">
        <v>0</v>
      </c>
      <c r="H163" s="6"/>
      <c r="I163" s="5" t="s">
        <v>3307</v>
      </c>
      <c r="J163" s="6"/>
      <c r="K163" s="5" t="s">
        <v>3301</v>
      </c>
      <c r="L163" s="5" t="s">
        <v>2502</v>
      </c>
    </row>
    <row r="164" spans="1:12" ht="48" x14ac:dyDescent="0.15">
      <c r="A164" s="69">
        <v>95</v>
      </c>
      <c r="B164" s="6" t="s">
        <v>1146</v>
      </c>
      <c r="C164" s="5" t="s">
        <v>1907</v>
      </c>
      <c r="D164" s="5" t="s">
        <v>3079</v>
      </c>
      <c r="E164" s="5" t="s">
        <v>1391</v>
      </c>
      <c r="F164" s="15">
        <v>97000</v>
      </c>
      <c r="G164" s="27">
        <v>0</v>
      </c>
      <c r="H164" s="5"/>
      <c r="I164" s="5" t="s">
        <v>1908</v>
      </c>
      <c r="J164" s="6"/>
      <c r="K164" s="5" t="s">
        <v>1908</v>
      </c>
      <c r="L164" s="5" t="s">
        <v>2502</v>
      </c>
    </row>
    <row r="165" spans="1:12" ht="48" x14ac:dyDescent="0.15">
      <c r="A165" s="69">
        <v>96</v>
      </c>
      <c r="B165" s="6" t="s">
        <v>1147</v>
      </c>
      <c r="C165" s="5" t="s">
        <v>1909</v>
      </c>
      <c r="D165" s="5" t="s">
        <v>3079</v>
      </c>
      <c r="E165" s="5" t="s">
        <v>1392</v>
      </c>
      <c r="F165" s="15">
        <v>52200</v>
      </c>
      <c r="G165" s="27">
        <v>870</v>
      </c>
      <c r="H165" s="5"/>
      <c r="I165" s="5" t="s">
        <v>1911</v>
      </c>
      <c r="J165" s="6"/>
      <c r="K165" s="5" t="s">
        <v>1911</v>
      </c>
      <c r="L165" s="5" t="s">
        <v>2502</v>
      </c>
    </row>
    <row r="166" spans="1:12" ht="48" x14ac:dyDescent="0.15">
      <c r="A166" s="69">
        <v>97</v>
      </c>
      <c r="B166" s="6" t="s">
        <v>1148</v>
      </c>
      <c r="C166" s="5" t="s">
        <v>1910</v>
      </c>
      <c r="D166" s="5" t="s">
        <v>3079</v>
      </c>
      <c r="E166" s="5" t="s">
        <v>1393</v>
      </c>
      <c r="F166" s="15">
        <v>68760</v>
      </c>
      <c r="G166" s="27">
        <v>0</v>
      </c>
      <c r="H166" s="5"/>
      <c r="I166" s="5" t="s">
        <v>1912</v>
      </c>
      <c r="J166" s="6"/>
      <c r="K166" s="5" t="s">
        <v>1912</v>
      </c>
      <c r="L166" s="5" t="s">
        <v>2502</v>
      </c>
    </row>
    <row r="167" spans="1:12" ht="48" x14ac:dyDescent="0.15">
      <c r="A167" s="69">
        <v>98</v>
      </c>
      <c r="B167" s="6" t="s">
        <v>2030</v>
      </c>
      <c r="C167" s="5" t="s">
        <v>1910</v>
      </c>
      <c r="D167" s="5" t="s">
        <v>3079</v>
      </c>
      <c r="E167" s="5" t="s">
        <v>1394</v>
      </c>
      <c r="F167" s="15">
        <v>69100</v>
      </c>
      <c r="G167" s="27">
        <v>0</v>
      </c>
      <c r="H167" s="5"/>
      <c r="I167" s="5" t="s">
        <v>1913</v>
      </c>
      <c r="J167" s="6"/>
      <c r="K167" s="5" t="s">
        <v>1913</v>
      </c>
      <c r="L167" s="5" t="s">
        <v>2502</v>
      </c>
    </row>
    <row r="168" spans="1:12" ht="48" x14ac:dyDescent="0.15">
      <c r="A168" s="69">
        <v>99</v>
      </c>
      <c r="B168" s="6" t="s">
        <v>2031</v>
      </c>
      <c r="C168" s="5" t="s">
        <v>798</v>
      </c>
      <c r="D168" s="5" t="s">
        <v>3079</v>
      </c>
      <c r="E168" s="5" t="s">
        <v>1395</v>
      </c>
      <c r="F168" s="15">
        <v>50502</v>
      </c>
      <c r="G168" s="155" t="s">
        <v>2033</v>
      </c>
      <c r="H168" s="5"/>
      <c r="I168" s="5" t="s">
        <v>799</v>
      </c>
      <c r="J168" s="6"/>
      <c r="K168" s="5" t="s">
        <v>799</v>
      </c>
      <c r="L168" s="5" t="s">
        <v>2502</v>
      </c>
    </row>
    <row r="169" spans="1:12" ht="48" x14ac:dyDescent="0.15">
      <c r="A169" s="69">
        <v>100</v>
      </c>
      <c r="B169" s="6" t="s">
        <v>2032</v>
      </c>
      <c r="C169" s="5" t="s">
        <v>800</v>
      </c>
      <c r="D169" s="5" t="s">
        <v>3079</v>
      </c>
      <c r="E169" s="5" t="s">
        <v>1626</v>
      </c>
      <c r="F169" s="15">
        <v>77900</v>
      </c>
      <c r="G169" s="155" t="s">
        <v>2033</v>
      </c>
      <c r="H169" s="5"/>
      <c r="I169" s="5" t="s">
        <v>801</v>
      </c>
      <c r="J169" s="6"/>
      <c r="K169" s="5" t="s">
        <v>801</v>
      </c>
      <c r="L169" s="5" t="s">
        <v>2502</v>
      </c>
    </row>
    <row r="170" spans="1:12" ht="48" x14ac:dyDescent="0.15">
      <c r="A170" s="69">
        <v>101</v>
      </c>
      <c r="B170" s="6" t="s">
        <v>41</v>
      </c>
      <c r="C170" s="5" t="s">
        <v>802</v>
      </c>
      <c r="D170" s="5" t="s">
        <v>3079</v>
      </c>
      <c r="E170" s="5" t="s">
        <v>1627</v>
      </c>
      <c r="F170" s="15">
        <v>55300</v>
      </c>
      <c r="G170" s="27">
        <f>F170-F170</f>
        <v>0</v>
      </c>
      <c r="H170" s="5"/>
      <c r="I170" s="5" t="s">
        <v>803</v>
      </c>
      <c r="J170" s="6"/>
      <c r="K170" s="5" t="s">
        <v>803</v>
      </c>
      <c r="L170" s="5" t="s">
        <v>2502</v>
      </c>
    </row>
    <row r="171" spans="1:12" ht="48" x14ac:dyDescent="0.15">
      <c r="A171" s="69">
        <v>102</v>
      </c>
      <c r="B171" s="6" t="s">
        <v>42</v>
      </c>
      <c r="C171" s="5" t="s">
        <v>641</v>
      </c>
      <c r="D171" s="5" t="s">
        <v>3079</v>
      </c>
      <c r="E171" s="5" t="s">
        <v>1628</v>
      </c>
      <c r="F171" s="15">
        <v>70000</v>
      </c>
      <c r="G171" s="155" t="s">
        <v>2033</v>
      </c>
      <c r="H171" s="5"/>
      <c r="I171" s="5" t="s">
        <v>642</v>
      </c>
      <c r="J171" s="6"/>
      <c r="K171" s="5" t="s">
        <v>642</v>
      </c>
      <c r="L171" s="5" t="s">
        <v>2502</v>
      </c>
    </row>
    <row r="172" spans="1:12" ht="48" x14ac:dyDescent="0.15">
      <c r="A172" s="69">
        <v>103</v>
      </c>
      <c r="B172" s="6" t="s">
        <v>43</v>
      </c>
      <c r="C172" s="5" t="s">
        <v>643</v>
      </c>
      <c r="D172" s="5" t="s">
        <v>3079</v>
      </c>
      <c r="E172" s="5" t="s">
        <v>1629</v>
      </c>
      <c r="F172" s="15">
        <v>595000</v>
      </c>
      <c r="G172" s="155" t="s">
        <v>2033</v>
      </c>
      <c r="H172" s="6"/>
      <c r="I172" s="5" t="s">
        <v>2521</v>
      </c>
      <c r="J172" s="5"/>
      <c r="K172" s="5" t="s">
        <v>3314</v>
      </c>
      <c r="L172" s="5" t="s">
        <v>2502</v>
      </c>
    </row>
    <row r="173" spans="1:12" ht="48" x14ac:dyDescent="0.15">
      <c r="A173" s="69">
        <v>104</v>
      </c>
      <c r="B173" s="6" t="s">
        <v>44</v>
      </c>
      <c r="C173" s="5" t="s">
        <v>614</v>
      </c>
      <c r="D173" s="5" t="s">
        <v>3079</v>
      </c>
      <c r="E173" s="5" t="s">
        <v>1630</v>
      </c>
      <c r="F173" s="15">
        <v>320361.2</v>
      </c>
      <c r="G173" s="27">
        <v>18687.36</v>
      </c>
      <c r="H173" s="6"/>
      <c r="I173" s="5" t="s">
        <v>615</v>
      </c>
      <c r="J173" s="6"/>
      <c r="K173" s="5" t="s">
        <v>615</v>
      </c>
      <c r="L173" s="5" t="s">
        <v>2502</v>
      </c>
    </row>
    <row r="174" spans="1:12" ht="48" x14ac:dyDescent="0.15">
      <c r="A174" s="69">
        <v>105</v>
      </c>
      <c r="B174" s="6" t="s">
        <v>45</v>
      </c>
      <c r="C174" s="5" t="s">
        <v>2155</v>
      </c>
      <c r="D174" s="5" t="s">
        <v>3079</v>
      </c>
      <c r="E174" s="5" t="s">
        <v>1631</v>
      </c>
      <c r="F174" s="15">
        <v>79494</v>
      </c>
      <c r="G174" s="155" t="s">
        <v>2033</v>
      </c>
      <c r="H174" s="6"/>
      <c r="I174" s="5" t="s">
        <v>2156</v>
      </c>
      <c r="J174" s="6"/>
      <c r="K174" s="5" t="s">
        <v>2156</v>
      </c>
      <c r="L174" s="5" t="s">
        <v>2502</v>
      </c>
    </row>
    <row r="175" spans="1:12" ht="48" x14ac:dyDescent="0.15">
      <c r="A175" s="69">
        <v>106</v>
      </c>
      <c r="B175" s="6" t="s">
        <v>46</v>
      </c>
      <c r="C175" s="5" t="s">
        <v>2157</v>
      </c>
      <c r="D175" s="5" t="s">
        <v>3079</v>
      </c>
      <c r="E175" s="5" t="s">
        <v>1632</v>
      </c>
      <c r="F175" s="15">
        <v>579000</v>
      </c>
      <c r="G175" s="155" t="s">
        <v>2033</v>
      </c>
      <c r="H175" s="6"/>
      <c r="I175" s="5" t="s">
        <v>1018</v>
      </c>
      <c r="J175" s="6"/>
      <c r="K175" s="5" t="s">
        <v>1018</v>
      </c>
      <c r="L175" s="5" t="s">
        <v>2502</v>
      </c>
    </row>
    <row r="176" spans="1:12" ht="48" x14ac:dyDescent="0.15">
      <c r="A176" s="69">
        <v>107</v>
      </c>
      <c r="B176" s="6" t="s">
        <v>47</v>
      </c>
      <c r="C176" s="5" t="s">
        <v>1019</v>
      </c>
      <c r="D176" s="5" t="s">
        <v>3079</v>
      </c>
      <c r="E176" s="5" t="s">
        <v>2349</v>
      </c>
      <c r="F176" s="15">
        <v>475228.92</v>
      </c>
      <c r="G176" s="27">
        <v>84073.5</v>
      </c>
      <c r="H176" s="5"/>
      <c r="I176" s="5" t="s">
        <v>1020</v>
      </c>
      <c r="J176" s="6"/>
      <c r="K176" s="5" t="s">
        <v>1020</v>
      </c>
      <c r="L176" s="5" t="s">
        <v>6907</v>
      </c>
    </row>
    <row r="177" spans="1:12" ht="48" x14ac:dyDescent="0.15">
      <c r="A177" s="69">
        <v>108</v>
      </c>
      <c r="B177" s="6" t="s">
        <v>48</v>
      </c>
      <c r="C177" s="5" t="s">
        <v>1090</v>
      </c>
      <c r="D177" s="5" t="s">
        <v>3080</v>
      </c>
      <c r="E177" s="6" t="s">
        <v>2913</v>
      </c>
      <c r="F177" s="15">
        <v>139000</v>
      </c>
      <c r="G177" s="155" t="s">
        <v>2033</v>
      </c>
      <c r="H177" s="5"/>
      <c r="I177" s="5" t="s">
        <v>555</v>
      </c>
      <c r="J177" s="6"/>
      <c r="K177" s="5" t="s">
        <v>555</v>
      </c>
      <c r="L177" s="5" t="s">
        <v>556</v>
      </c>
    </row>
    <row r="178" spans="1:12" ht="48" x14ac:dyDescent="0.15">
      <c r="A178" s="69">
        <v>109</v>
      </c>
      <c r="B178" s="6" t="s">
        <v>49</v>
      </c>
      <c r="C178" s="5" t="s">
        <v>557</v>
      </c>
      <c r="D178" s="5" t="s">
        <v>3080</v>
      </c>
      <c r="E178" s="6" t="s">
        <v>2914</v>
      </c>
      <c r="F178" s="15">
        <v>99685</v>
      </c>
      <c r="G178" s="27">
        <v>29905.360000000001</v>
      </c>
      <c r="H178" s="5"/>
      <c r="I178" s="5" t="s">
        <v>558</v>
      </c>
      <c r="J178" s="6"/>
      <c r="K178" s="5" t="s">
        <v>558</v>
      </c>
      <c r="L178" s="5" t="s">
        <v>556</v>
      </c>
    </row>
    <row r="179" spans="1:12" ht="48" x14ac:dyDescent="0.15">
      <c r="A179" s="69">
        <v>110</v>
      </c>
      <c r="B179" s="6" t="s">
        <v>50</v>
      </c>
      <c r="C179" s="5" t="s">
        <v>559</v>
      </c>
      <c r="D179" s="5" t="s">
        <v>3080</v>
      </c>
      <c r="E179" s="6" t="s">
        <v>2916</v>
      </c>
      <c r="F179" s="15">
        <v>99500</v>
      </c>
      <c r="G179" s="27">
        <f>F179-F179</f>
        <v>0</v>
      </c>
      <c r="H179" s="5"/>
      <c r="I179" s="5" t="s">
        <v>560</v>
      </c>
      <c r="J179" s="6"/>
      <c r="K179" s="5" t="s">
        <v>560</v>
      </c>
      <c r="L179" s="5" t="s">
        <v>556</v>
      </c>
    </row>
    <row r="180" spans="1:12" ht="72" x14ac:dyDescent="0.15">
      <c r="A180" s="69">
        <v>111</v>
      </c>
      <c r="B180" s="6" t="s">
        <v>51</v>
      </c>
      <c r="C180" s="5" t="s">
        <v>561</v>
      </c>
      <c r="D180" s="5" t="s">
        <v>3080</v>
      </c>
      <c r="E180" s="6" t="s">
        <v>2918</v>
      </c>
      <c r="F180" s="15">
        <v>56000</v>
      </c>
      <c r="G180" s="27">
        <v>0</v>
      </c>
      <c r="H180" s="6"/>
      <c r="I180" s="5" t="s">
        <v>3307</v>
      </c>
      <c r="J180" s="6"/>
      <c r="K180" s="5" t="s">
        <v>3300</v>
      </c>
      <c r="L180" s="5" t="s">
        <v>556</v>
      </c>
    </row>
    <row r="181" spans="1:12" ht="72" x14ac:dyDescent="0.15">
      <c r="A181" s="69">
        <v>112</v>
      </c>
      <c r="B181" s="6" t="s">
        <v>52</v>
      </c>
      <c r="C181" s="5" t="s">
        <v>444</v>
      </c>
      <c r="D181" s="5" t="s">
        <v>3080</v>
      </c>
      <c r="E181" s="6" t="s">
        <v>2919</v>
      </c>
      <c r="F181" s="15">
        <v>603473.29</v>
      </c>
      <c r="G181" s="27">
        <v>0</v>
      </c>
      <c r="H181" s="6"/>
      <c r="I181" s="5" t="s">
        <v>3307</v>
      </c>
      <c r="J181" s="6"/>
      <c r="K181" s="5" t="s">
        <v>3300</v>
      </c>
      <c r="L181" s="5" t="s">
        <v>556</v>
      </c>
    </row>
    <row r="182" spans="1:12" ht="72" x14ac:dyDescent="0.15">
      <c r="A182" s="69">
        <v>113</v>
      </c>
      <c r="B182" s="6" t="s">
        <v>53</v>
      </c>
      <c r="C182" s="5" t="s">
        <v>1841</v>
      </c>
      <c r="D182" s="5" t="s">
        <v>3080</v>
      </c>
      <c r="E182" s="6" t="s">
        <v>2920</v>
      </c>
      <c r="F182" s="15">
        <v>220700</v>
      </c>
      <c r="G182" s="27">
        <v>0</v>
      </c>
      <c r="H182" s="6"/>
      <c r="I182" s="5" t="s">
        <v>3307</v>
      </c>
      <c r="J182" s="6"/>
      <c r="K182" s="5" t="s">
        <v>3300</v>
      </c>
      <c r="L182" s="5" t="s">
        <v>556</v>
      </c>
    </row>
    <row r="183" spans="1:12" ht="72" x14ac:dyDescent="0.15">
      <c r="A183" s="69">
        <v>114</v>
      </c>
      <c r="B183" s="6" t="s">
        <v>54</v>
      </c>
      <c r="C183" s="5" t="s">
        <v>1842</v>
      </c>
      <c r="D183" s="5" t="s">
        <v>3080</v>
      </c>
      <c r="E183" s="6" t="s">
        <v>2917</v>
      </c>
      <c r="F183" s="15">
        <v>242755</v>
      </c>
      <c r="G183" s="27">
        <v>0</v>
      </c>
      <c r="H183" s="6"/>
      <c r="I183" s="5" t="s">
        <v>3307</v>
      </c>
      <c r="J183" s="6"/>
      <c r="K183" s="5" t="s">
        <v>3300</v>
      </c>
      <c r="L183" s="5" t="s">
        <v>556</v>
      </c>
    </row>
    <row r="184" spans="1:12" ht="72" x14ac:dyDescent="0.15">
      <c r="A184" s="69">
        <v>115</v>
      </c>
      <c r="B184" s="6" t="s">
        <v>55</v>
      </c>
      <c r="C184" s="5" t="s">
        <v>1843</v>
      </c>
      <c r="D184" s="5" t="s">
        <v>3080</v>
      </c>
      <c r="E184" s="6" t="s">
        <v>2921</v>
      </c>
      <c r="F184" s="15">
        <v>168805</v>
      </c>
      <c r="G184" s="27">
        <v>0</v>
      </c>
      <c r="H184" s="6"/>
      <c r="I184" s="5" t="s">
        <v>3307</v>
      </c>
      <c r="J184" s="6"/>
      <c r="K184" s="5" t="s">
        <v>3300</v>
      </c>
      <c r="L184" s="5" t="s">
        <v>556</v>
      </c>
    </row>
    <row r="185" spans="1:12" ht="72" x14ac:dyDescent="0.15">
      <c r="A185" s="69">
        <v>116</v>
      </c>
      <c r="B185" s="6" t="s">
        <v>56</v>
      </c>
      <c r="C185" s="5" t="s">
        <v>1843</v>
      </c>
      <c r="D185" s="5" t="s">
        <v>3080</v>
      </c>
      <c r="E185" s="6" t="s">
        <v>2922</v>
      </c>
      <c r="F185" s="15">
        <v>168805</v>
      </c>
      <c r="G185" s="27">
        <v>0</v>
      </c>
      <c r="H185" s="6"/>
      <c r="I185" s="5" t="s">
        <v>3307</v>
      </c>
      <c r="J185" s="6"/>
      <c r="K185" s="5" t="s">
        <v>3300</v>
      </c>
      <c r="L185" s="5" t="s">
        <v>556</v>
      </c>
    </row>
    <row r="186" spans="1:12" ht="72" x14ac:dyDescent="0.15">
      <c r="A186" s="69">
        <v>117</v>
      </c>
      <c r="B186" s="6" t="s">
        <v>57</v>
      </c>
      <c r="C186" s="5" t="s">
        <v>1843</v>
      </c>
      <c r="D186" s="5" t="s">
        <v>3080</v>
      </c>
      <c r="E186" s="6" t="s">
        <v>2923</v>
      </c>
      <c r="F186" s="15">
        <v>168805</v>
      </c>
      <c r="G186" s="27">
        <v>0</v>
      </c>
      <c r="H186" s="6"/>
      <c r="I186" s="5" t="s">
        <v>3307</v>
      </c>
      <c r="J186" s="6"/>
      <c r="K186" s="5" t="s">
        <v>3300</v>
      </c>
      <c r="L186" s="5" t="s">
        <v>556</v>
      </c>
    </row>
    <row r="187" spans="1:12" ht="48" x14ac:dyDescent="0.15">
      <c r="A187" s="69">
        <v>118</v>
      </c>
      <c r="B187" s="6" t="s">
        <v>58</v>
      </c>
      <c r="C187" s="5" t="s">
        <v>1844</v>
      </c>
      <c r="D187" s="5" t="s">
        <v>3080</v>
      </c>
      <c r="E187" s="6" t="s">
        <v>2924</v>
      </c>
      <c r="F187" s="15">
        <v>99000</v>
      </c>
      <c r="G187" s="27">
        <f>F187-F187</f>
        <v>0</v>
      </c>
      <c r="H187" s="6"/>
      <c r="I187" s="5" t="s">
        <v>2507</v>
      </c>
      <c r="J187" s="6"/>
      <c r="K187" s="5" t="s">
        <v>2507</v>
      </c>
      <c r="L187" s="5" t="s">
        <v>556</v>
      </c>
    </row>
    <row r="188" spans="1:12" ht="48" x14ac:dyDescent="0.15">
      <c r="A188" s="69">
        <v>119</v>
      </c>
      <c r="B188" s="6" t="s">
        <v>59</v>
      </c>
      <c r="C188" s="5" t="s">
        <v>1845</v>
      </c>
      <c r="D188" s="5" t="s">
        <v>3080</v>
      </c>
      <c r="E188" s="6" t="s">
        <v>2925</v>
      </c>
      <c r="F188" s="15">
        <v>80512.240000000005</v>
      </c>
      <c r="G188" s="27">
        <f>F188-F188</f>
        <v>0</v>
      </c>
      <c r="H188" s="5"/>
      <c r="I188" s="5" t="s">
        <v>1854</v>
      </c>
      <c r="J188" s="6"/>
      <c r="K188" s="5" t="s">
        <v>1854</v>
      </c>
      <c r="L188" s="5" t="s">
        <v>556</v>
      </c>
    </row>
    <row r="189" spans="1:12" ht="48" x14ac:dyDescent="0.15">
      <c r="A189" s="69">
        <v>120</v>
      </c>
      <c r="B189" s="6" t="s">
        <v>60</v>
      </c>
      <c r="C189" s="5" t="s">
        <v>1149</v>
      </c>
      <c r="D189" s="5" t="s">
        <v>3080</v>
      </c>
      <c r="E189" s="6" t="s">
        <v>2926</v>
      </c>
      <c r="F189" s="15">
        <v>579000</v>
      </c>
      <c r="G189" s="27">
        <f>F189-F189</f>
        <v>0</v>
      </c>
      <c r="H189" s="6"/>
      <c r="I189" s="5" t="s">
        <v>1150</v>
      </c>
      <c r="J189" s="6"/>
      <c r="K189" s="5" t="s">
        <v>1150</v>
      </c>
      <c r="L189" s="5" t="s">
        <v>556</v>
      </c>
    </row>
    <row r="190" spans="1:12" ht="48" x14ac:dyDescent="0.15">
      <c r="A190" s="69">
        <v>121</v>
      </c>
      <c r="B190" s="6" t="s">
        <v>61</v>
      </c>
      <c r="C190" s="5" t="s">
        <v>1151</v>
      </c>
      <c r="D190" s="5" t="s">
        <v>3080</v>
      </c>
      <c r="E190" s="6" t="s">
        <v>2927</v>
      </c>
      <c r="F190" s="15">
        <v>318640.8</v>
      </c>
      <c r="G190" s="155" t="s">
        <v>2033</v>
      </c>
      <c r="H190" s="6"/>
      <c r="I190" s="5" t="s">
        <v>2521</v>
      </c>
      <c r="J190" s="5"/>
      <c r="K190" s="5" t="s">
        <v>3314</v>
      </c>
      <c r="L190" s="5" t="s">
        <v>556</v>
      </c>
    </row>
    <row r="191" spans="1:12" ht="48" x14ac:dyDescent="0.15">
      <c r="A191" s="69">
        <v>122</v>
      </c>
      <c r="B191" s="6" t="s">
        <v>1504</v>
      </c>
      <c r="C191" s="5" t="s">
        <v>1152</v>
      </c>
      <c r="D191" s="5" t="s">
        <v>3080</v>
      </c>
      <c r="E191" s="6" t="s">
        <v>2928</v>
      </c>
      <c r="F191" s="15">
        <v>430430</v>
      </c>
      <c r="G191" s="27">
        <f>F191-F191</f>
        <v>0</v>
      </c>
      <c r="H191" s="5"/>
      <c r="I191" s="5" t="s">
        <v>1153</v>
      </c>
      <c r="J191" s="6"/>
      <c r="K191" s="5" t="s">
        <v>1153</v>
      </c>
      <c r="L191" s="5" t="s">
        <v>556</v>
      </c>
    </row>
    <row r="192" spans="1:12" ht="48" x14ac:dyDescent="0.15">
      <c r="A192" s="69">
        <v>123</v>
      </c>
      <c r="B192" s="6" t="s">
        <v>62</v>
      </c>
      <c r="C192" s="5" t="s">
        <v>434</v>
      </c>
      <c r="D192" s="5" t="s">
        <v>3080</v>
      </c>
      <c r="E192" s="6" t="s">
        <v>2929</v>
      </c>
      <c r="F192" s="15">
        <v>69000</v>
      </c>
      <c r="G192" s="155" t="s">
        <v>2033</v>
      </c>
      <c r="H192" s="5"/>
      <c r="I192" s="5" t="s">
        <v>435</v>
      </c>
      <c r="J192" s="6"/>
      <c r="K192" s="5" t="s">
        <v>435</v>
      </c>
      <c r="L192" s="5" t="s">
        <v>556</v>
      </c>
    </row>
    <row r="193" spans="1:12" ht="48" x14ac:dyDescent="0.15">
      <c r="A193" s="69">
        <v>124</v>
      </c>
      <c r="B193" s="6" t="s">
        <v>1505</v>
      </c>
      <c r="C193" s="5" t="s">
        <v>436</v>
      </c>
      <c r="D193" s="5" t="s">
        <v>3080</v>
      </c>
      <c r="E193" s="6" t="s">
        <v>2930</v>
      </c>
      <c r="F193" s="15">
        <v>51000</v>
      </c>
      <c r="G193" s="155" t="s">
        <v>2033</v>
      </c>
      <c r="H193" s="5"/>
      <c r="I193" s="5" t="s">
        <v>435</v>
      </c>
      <c r="J193" s="6"/>
      <c r="K193" s="5" t="s">
        <v>435</v>
      </c>
      <c r="L193" s="5" t="s">
        <v>556</v>
      </c>
    </row>
    <row r="194" spans="1:12" ht="48" x14ac:dyDescent="0.15">
      <c r="A194" s="69">
        <v>125</v>
      </c>
      <c r="B194" s="6" t="s">
        <v>1506</v>
      </c>
      <c r="C194" s="5" t="s">
        <v>1454</v>
      </c>
      <c r="D194" s="5" t="s">
        <v>3080</v>
      </c>
      <c r="E194" s="6" t="s">
        <v>2931</v>
      </c>
      <c r="F194" s="15">
        <v>79494</v>
      </c>
      <c r="G194" s="27">
        <f>F194-F194</f>
        <v>0</v>
      </c>
      <c r="H194" s="6"/>
      <c r="I194" s="5" t="s">
        <v>1455</v>
      </c>
      <c r="J194" s="6"/>
      <c r="K194" s="5" t="s">
        <v>1455</v>
      </c>
      <c r="L194" s="5" t="s">
        <v>556</v>
      </c>
    </row>
    <row r="195" spans="1:12" ht="48" x14ac:dyDescent="0.15">
      <c r="A195" s="69">
        <v>126</v>
      </c>
      <c r="B195" s="6" t="s">
        <v>1507</v>
      </c>
      <c r="C195" s="5" t="s">
        <v>1456</v>
      </c>
      <c r="D195" s="5" t="s">
        <v>3080</v>
      </c>
      <c r="E195" s="6" t="s">
        <v>2932</v>
      </c>
      <c r="F195" s="15">
        <v>240600</v>
      </c>
      <c r="G195" s="155" t="s">
        <v>2033</v>
      </c>
      <c r="H195" s="6"/>
      <c r="I195" s="5" t="s">
        <v>1455</v>
      </c>
      <c r="J195" s="6"/>
      <c r="K195" s="5" t="s">
        <v>1455</v>
      </c>
      <c r="L195" s="5" t="s">
        <v>556</v>
      </c>
    </row>
    <row r="196" spans="1:12" ht="48" x14ac:dyDescent="0.15">
      <c r="A196" s="69">
        <v>127</v>
      </c>
      <c r="B196" s="6" t="s">
        <v>1508</v>
      </c>
      <c r="C196" s="5" t="s">
        <v>1457</v>
      </c>
      <c r="D196" s="5" t="s">
        <v>3080</v>
      </c>
      <c r="E196" s="6" t="s">
        <v>2933</v>
      </c>
      <c r="F196" s="15">
        <v>99990</v>
      </c>
      <c r="G196" s="27">
        <v>8332.5</v>
      </c>
      <c r="H196" s="5"/>
      <c r="I196" s="5" t="s">
        <v>1458</v>
      </c>
      <c r="J196" s="6"/>
      <c r="K196" s="5" t="s">
        <v>1458</v>
      </c>
      <c r="L196" s="5" t="s">
        <v>556</v>
      </c>
    </row>
    <row r="197" spans="1:12" ht="48" x14ac:dyDescent="0.15">
      <c r="A197" s="69">
        <v>128</v>
      </c>
      <c r="B197" s="6" t="s">
        <v>1509</v>
      </c>
      <c r="C197" s="5" t="s">
        <v>1459</v>
      </c>
      <c r="D197" s="5" t="s">
        <v>3080</v>
      </c>
      <c r="E197" s="6" t="s">
        <v>2934</v>
      </c>
      <c r="F197" s="15">
        <v>199642</v>
      </c>
      <c r="G197" s="27">
        <v>85560.86</v>
      </c>
      <c r="H197" s="5"/>
      <c r="I197" s="5" t="s">
        <v>1460</v>
      </c>
      <c r="J197" s="6"/>
      <c r="K197" s="5" t="s">
        <v>1460</v>
      </c>
      <c r="L197" s="5" t="s">
        <v>556</v>
      </c>
    </row>
    <row r="198" spans="1:12" ht="48" x14ac:dyDescent="0.15">
      <c r="A198" s="69">
        <v>129</v>
      </c>
      <c r="B198" s="6" t="s">
        <v>1510</v>
      </c>
      <c r="C198" s="5" t="s">
        <v>712</v>
      </c>
      <c r="D198" s="5" t="s">
        <v>3080</v>
      </c>
      <c r="E198" s="6" t="s">
        <v>2935</v>
      </c>
      <c r="F198" s="15">
        <v>56107</v>
      </c>
      <c r="G198" s="27">
        <v>0</v>
      </c>
      <c r="H198" s="5"/>
      <c r="I198" s="5" t="s">
        <v>2036</v>
      </c>
      <c r="J198" s="6"/>
      <c r="K198" s="5" t="s">
        <v>790</v>
      </c>
      <c r="L198" s="5" t="s">
        <v>556</v>
      </c>
    </row>
    <row r="199" spans="1:12" ht="36" x14ac:dyDescent="0.15">
      <c r="A199" s="69">
        <v>130</v>
      </c>
      <c r="B199" s="6" t="s">
        <v>1511</v>
      </c>
      <c r="C199" s="5" t="s">
        <v>2035</v>
      </c>
      <c r="D199" s="5" t="s">
        <v>3081</v>
      </c>
      <c r="E199" s="5" t="s">
        <v>2939</v>
      </c>
      <c r="F199" s="15">
        <v>76583</v>
      </c>
      <c r="G199" s="27">
        <v>3191.15</v>
      </c>
      <c r="H199" s="5"/>
      <c r="I199" s="5" t="s">
        <v>3181</v>
      </c>
      <c r="J199" s="6"/>
      <c r="K199" s="5" t="s">
        <v>3181</v>
      </c>
      <c r="L199" s="5" t="s">
        <v>711</v>
      </c>
    </row>
    <row r="200" spans="1:12" ht="48" x14ac:dyDescent="0.15">
      <c r="A200" s="69">
        <v>131</v>
      </c>
      <c r="B200" s="6" t="s">
        <v>1512</v>
      </c>
      <c r="C200" s="5" t="s">
        <v>34</v>
      </c>
      <c r="D200" s="5" t="s">
        <v>3082</v>
      </c>
      <c r="E200" s="5" t="s">
        <v>2522</v>
      </c>
      <c r="F200" s="39">
        <v>242455.52</v>
      </c>
      <c r="G200" s="155" t="s">
        <v>2033</v>
      </c>
      <c r="H200" s="5"/>
      <c r="I200" s="5" t="s">
        <v>2521</v>
      </c>
      <c r="J200" s="5"/>
      <c r="K200" s="5" t="s">
        <v>3314</v>
      </c>
      <c r="L200" s="5" t="s">
        <v>1935</v>
      </c>
    </row>
    <row r="201" spans="1:12" ht="36" x14ac:dyDescent="0.15">
      <c r="A201" s="69">
        <v>132</v>
      </c>
      <c r="B201" s="6" t="s">
        <v>1513</v>
      </c>
      <c r="C201" s="5" t="s">
        <v>35</v>
      </c>
      <c r="D201" s="5" t="s">
        <v>3082</v>
      </c>
      <c r="E201" s="5" t="s">
        <v>2523</v>
      </c>
      <c r="F201" s="39">
        <v>317080</v>
      </c>
      <c r="G201" s="155">
        <v>38754.239999999998</v>
      </c>
      <c r="H201" s="5"/>
      <c r="I201" s="5" t="s">
        <v>1352</v>
      </c>
      <c r="J201" s="5"/>
      <c r="K201" s="5" t="s">
        <v>1352</v>
      </c>
      <c r="L201" s="5" t="s">
        <v>1935</v>
      </c>
    </row>
    <row r="202" spans="1:12" ht="36" x14ac:dyDescent="0.15">
      <c r="A202" s="69">
        <v>133</v>
      </c>
      <c r="B202" s="6" t="s">
        <v>1514</v>
      </c>
      <c r="C202" s="5" t="s">
        <v>1942</v>
      </c>
      <c r="D202" s="5" t="s">
        <v>3900</v>
      </c>
      <c r="E202" s="5" t="s">
        <v>2524</v>
      </c>
      <c r="F202" s="39">
        <v>399000</v>
      </c>
      <c r="G202" s="155">
        <v>159600</v>
      </c>
      <c r="H202" s="5"/>
      <c r="I202" s="5" t="s">
        <v>1671</v>
      </c>
      <c r="J202" s="5"/>
      <c r="K202" s="5" t="s">
        <v>1671</v>
      </c>
      <c r="L202" s="5" t="s">
        <v>1935</v>
      </c>
    </row>
    <row r="203" spans="1:12" ht="72" x14ac:dyDescent="0.15">
      <c r="A203" s="69">
        <v>134</v>
      </c>
      <c r="B203" s="6" t="s">
        <v>1515</v>
      </c>
      <c r="C203" s="5" t="s">
        <v>1672</v>
      </c>
      <c r="D203" s="5" t="s">
        <v>3900</v>
      </c>
      <c r="E203" s="5" t="s">
        <v>2525</v>
      </c>
      <c r="F203" s="39">
        <v>242755</v>
      </c>
      <c r="G203" s="155">
        <v>0</v>
      </c>
      <c r="H203" s="5"/>
      <c r="I203" s="5" t="s">
        <v>3307</v>
      </c>
      <c r="J203" s="5"/>
      <c r="K203" s="5" t="s">
        <v>1673</v>
      </c>
      <c r="L203" s="5" t="s">
        <v>1935</v>
      </c>
    </row>
    <row r="204" spans="1:12" ht="36" x14ac:dyDescent="0.15">
      <c r="A204" s="69">
        <v>135</v>
      </c>
      <c r="B204" s="6" t="s">
        <v>1516</v>
      </c>
      <c r="C204" s="5" t="s">
        <v>1152</v>
      </c>
      <c r="D204" s="5" t="s">
        <v>3900</v>
      </c>
      <c r="E204" s="5" t="s">
        <v>2526</v>
      </c>
      <c r="F204" s="39">
        <v>875277.55</v>
      </c>
      <c r="G204" s="155">
        <v>0</v>
      </c>
      <c r="H204" s="5"/>
      <c r="I204" s="5" t="s">
        <v>1674</v>
      </c>
      <c r="J204" s="5"/>
      <c r="K204" s="5" t="s">
        <v>1674</v>
      </c>
      <c r="L204" s="5" t="s">
        <v>1935</v>
      </c>
    </row>
    <row r="205" spans="1:12" ht="36" x14ac:dyDescent="0.15">
      <c r="A205" s="69">
        <v>136</v>
      </c>
      <c r="B205" s="6" t="s">
        <v>1517</v>
      </c>
      <c r="C205" s="5" t="s">
        <v>36</v>
      </c>
      <c r="D205" s="5" t="s">
        <v>3900</v>
      </c>
      <c r="E205" s="5" t="s">
        <v>2527</v>
      </c>
      <c r="F205" s="39">
        <v>250000.2</v>
      </c>
      <c r="G205" s="155">
        <v>121250.22</v>
      </c>
      <c r="H205" s="5"/>
      <c r="I205" s="5" t="s">
        <v>2344</v>
      </c>
      <c r="J205" s="5"/>
      <c r="K205" s="5" t="s">
        <v>2344</v>
      </c>
      <c r="L205" s="5" t="s">
        <v>1935</v>
      </c>
    </row>
    <row r="206" spans="1:12" ht="36" x14ac:dyDescent="0.15">
      <c r="A206" s="69">
        <v>137</v>
      </c>
      <c r="B206" s="6" t="s">
        <v>1518</v>
      </c>
      <c r="C206" s="5" t="s">
        <v>2345</v>
      </c>
      <c r="D206" s="5" t="s">
        <v>3900</v>
      </c>
      <c r="E206" s="5" t="s">
        <v>2528</v>
      </c>
      <c r="F206" s="39">
        <v>77662.039999999994</v>
      </c>
      <c r="G206" s="155">
        <v>0</v>
      </c>
      <c r="H206" s="5"/>
      <c r="I206" s="5" t="s">
        <v>663</v>
      </c>
      <c r="J206" s="5"/>
      <c r="K206" s="5" t="s">
        <v>663</v>
      </c>
      <c r="L206" s="5" t="s">
        <v>1935</v>
      </c>
    </row>
    <row r="207" spans="1:12" ht="36" x14ac:dyDescent="0.15">
      <c r="A207" s="69">
        <v>138</v>
      </c>
      <c r="B207" s="6" t="s">
        <v>1519</v>
      </c>
      <c r="C207" s="5" t="s">
        <v>837</v>
      </c>
      <c r="D207" s="5" t="s">
        <v>3900</v>
      </c>
      <c r="E207" s="5" t="s">
        <v>2529</v>
      </c>
      <c r="F207" s="39">
        <v>138408</v>
      </c>
      <c r="G207" s="155">
        <v>0</v>
      </c>
      <c r="H207" s="5"/>
      <c r="I207" s="5" t="s">
        <v>838</v>
      </c>
      <c r="J207" s="5"/>
      <c r="K207" s="5" t="s">
        <v>838</v>
      </c>
      <c r="L207" s="5" t="s">
        <v>1935</v>
      </c>
    </row>
    <row r="208" spans="1:12" ht="36" x14ac:dyDescent="0.15">
      <c r="A208" s="69">
        <v>139</v>
      </c>
      <c r="B208" s="6" t="s">
        <v>1520</v>
      </c>
      <c r="C208" s="5" t="s">
        <v>839</v>
      </c>
      <c r="D208" s="5" t="s">
        <v>3900</v>
      </c>
      <c r="E208" s="5" t="s">
        <v>2530</v>
      </c>
      <c r="F208" s="39">
        <v>180682</v>
      </c>
      <c r="G208" s="155">
        <v>0</v>
      </c>
      <c r="H208" s="5"/>
      <c r="I208" s="5" t="s">
        <v>838</v>
      </c>
      <c r="J208" s="5"/>
      <c r="K208" s="5" t="s">
        <v>838</v>
      </c>
      <c r="L208" s="5" t="s">
        <v>1935</v>
      </c>
    </row>
    <row r="209" spans="1:12" ht="36" x14ac:dyDescent="0.15">
      <c r="A209" s="69">
        <v>140</v>
      </c>
      <c r="B209" s="6" t="s">
        <v>1521</v>
      </c>
      <c r="C209" s="5" t="s">
        <v>840</v>
      </c>
      <c r="D209" s="5" t="s">
        <v>3900</v>
      </c>
      <c r="E209" s="5" t="s">
        <v>2531</v>
      </c>
      <c r="F209" s="39">
        <v>97000</v>
      </c>
      <c r="G209" s="155">
        <v>0</v>
      </c>
      <c r="H209" s="5"/>
      <c r="I209" s="5" t="s">
        <v>841</v>
      </c>
      <c r="J209" s="5"/>
      <c r="K209" s="5" t="s">
        <v>841</v>
      </c>
      <c r="L209" s="5" t="s">
        <v>1935</v>
      </c>
    </row>
    <row r="210" spans="1:12" ht="36" x14ac:dyDescent="0.15">
      <c r="A210" s="69">
        <v>141</v>
      </c>
      <c r="B210" s="6" t="s">
        <v>1522</v>
      </c>
      <c r="C210" s="5" t="s">
        <v>842</v>
      </c>
      <c r="D210" s="5" t="s">
        <v>3900</v>
      </c>
      <c r="E210" s="5" t="s">
        <v>2532</v>
      </c>
      <c r="F210" s="39">
        <v>68000</v>
      </c>
      <c r="G210" s="155">
        <v>5666.3</v>
      </c>
      <c r="H210" s="5"/>
      <c r="I210" s="5" t="s">
        <v>843</v>
      </c>
      <c r="J210" s="5"/>
      <c r="K210" s="5" t="s">
        <v>843</v>
      </c>
      <c r="L210" s="5" t="s">
        <v>1935</v>
      </c>
    </row>
    <row r="211" spans="1:12" ht="36" x14ac:dyDescent="0.15">
      <c r="A211" s="69">
        <v>142</v>
      </c>
      <c r="B211" s="6" t="s">
        <v>1523</v>
      </c>
      <c r="C211" s="5" t="s">
        <v>844</v>
      </c>
      <c r="D211" s="5" t="s">
        <v>3900</v>
      </c>
      <c r="E211" s="5" t="s">
        <v>2533</v>
      </c>
      <c r="F211" s="39">
        <v>73550.570000000007</v>
      </c>
      <c r="G211" s="155">
        <v>0</v>
      </c>
      <c r="H211" s="5"/>
      <c r="I211" s="5" t="s">
        <v>1461</v>
      </c>
      <c r="J211" s="5"/>
      <c r="K211" s="5" t="s">
        <v>1461</v>
      </c>
      <c r="L211" s="5" t="s">
        <v>1935</v>
      </c>
    </row>
    <row r="212" spans="1:12" ht="36" x14ac:dyDescent="0.15">
      <c r="A212" s="69">
        <v>143</v>
      </c>
      <c r="B212" s="6" t="s">
        <v>1524</v>
      </c>
      <c r="C212" s="5" t="s">
        <v>1605</v>
      </c>
      <c r="D212" s="5" t="s">
        <v>3900</v>
      </c>
      <c r="E212" s="5" t="s">
        <v>2534</v>
      </c>
      <c r="F212" s="39">
        <v>152279</v>
      </c>
      <c r="G212" s="155">
        <v>57358.559999999998</v>
      </c>
      <c r="H212" s="5"/>
      <c r="I212" s="5" t="s">
        <v>1606</v>
      </c>
      <c r="J212" s="5"/>
      <c r="K212" s="5" t="s">
        <v>1606</v>
      </c>
      <c r="L212" s="5" t="s">
        <v>1935</v>
      </c>
    </row>
    <row r="213" spans="1:12" ht="36" x14ac:dyDescent="0.15">
      <c r="A213" s="69">
        <v>144</v>
      </c>
      <c r="B213" s="6" t="s">
        <v>1525</v>
      </c>
      <c r="C213" s="5" t="s">
        <v>1607</v>
      </c>
      <c r="D213" s="5" t="s">
        <v>3900</v>
      </c>
      <c r="E213" s="5" t="s">
        <v>2535</v>
      </c>
      <c r="F213" s="39">
        <v>85000</v>
      </c>
      <c r="G213" s="155">
        <v>0</v>
      </c>
      <c r="H213" s="5"/>
      <c r="I213" s="5" t="s">
        <v>303</v>
      </c>
      <c r="J213" s="5"/>
      <c r="K213" s="5" t="s">
        <v>303</v>
      </c>
      <c r="L213" s="5" t="s">
        <v>1935</v>
      </c>
    </row>
    <row r="214" spans="1:12" ht="36" x14ac:dyDescent="0.15">
      <c r="A214" s="69">
        <v>145</v>
      </c>
      <c r="B214" s="6" t="s">
        <v>1526</v>
      </c>
      <c r="C214" s="5" t="s">
        <v>15</v>
      </c>
      <c r="D214" s="5" t="s">
        <v>3900</v>
      </c>
      <c r="E214" s="5" t="s">
        <v>2536</v>
      </c>
      <c r="F214" s="39">
        <v>73601.25</v>
      </c>
      <c r="G214" s="155">
        <f>F214-F214</f>
        <v>0</v>
      </c>
      <c r="H214" s="5"/>
      <c r="I214" s="5" t="s">
        <v>38</v>
      </c>
      <c r="J214" s="5"/>
      <c r="K214" s="5" t="s">
        <v>38</v>
      </c>
      <c r="L214" s="5" t="s">
        <v>1935</v>
      </c>
    </row>
    <row r="215" spans="1:12" ht="72" x14ac:dyDescent="0.15">
      <c r="A215" s="69">
        <v>146</v>
      </c>
      <c r="B215" s="6" t="s">
        <v>1527</v>
      </c>
      <c r="C215" s="5" t="s">
        <v>39</v>
      </c>
      <c r="D215" s="5" t="s">
        <v>3900</v>
      </c>
      <c r="E215" s="5" t="s">
        <v>2537</v>
      </c>
      <c r="F215" s="39">
        <v>168805</v>
      </c>
      <c r="G215" s="155">
        <v>0</v>
      </c>
      <c r="H215" s="5"/>
      <c r="I215" s="5" t="s">
        <v>3307</v>
      </c>
      <c r="J215" s="5"/>
      <c r="K215" s="5" t="s">
        <v>3302</v>
      </c>
      <c r="L215" s="5" t="s">
        <v>1935</v>
      </c>
    </row>
    <row r="216" spans="1:12" ht="72" x14ac:dyDescent="0.15">
      <c r="A216" s="69">
        <v>147</v>
      </c>
      <c r="B216" s="6" t="s">
        <v>1528</v>
      </c>
      <c r="C216" s="5" t="s">
        <v>39</v>
      </c>
      <c r="D216" s="5" t="s">
        <v>3900</v>
      </c>
      <c r="E216" s="5" t="s">
        <v>2538</v>
      </c>
      <c r="F216" s="39">
        <v>168805</v>
      </c>
      <c r="G216" s="155">
        <v>0</v>
      </c>
      <c r="H216" s="5"/>
      <c r="I216" s="5" t="s">
        <v>3307</v>
      </c>
      <c r="J216" s="5"/>
      <c r="K216" s="5" t="s">
        <v>3302</v>
      </c>
      <c r="L216" s="5" t="s">
        <v>1935</v>
      </c>
    </row>
    <row r="217" spans="1:12" ht="72" x14ac:dyDescent="0.15">
      <c r="A217" s="69">
        <v>148</v>
      </c>
      <c r="B217" s="6" t="s">
        <v>1529</v>
      </c>
      <c r="C217" s="5" t="s">
        <v>39</v>
      </c>
      <c r="D217" s="5" t="s">
        <v>3900</v>
      </c>
      <c r="E217" s="5" t="s">
        <v>2539</v>
      </c>
      <c r="F217" s="39">
        <v>168805</v>
      </c>
      <c r="G217" s="155">
        <v>0</v>
      </c>
      <c r="H217" s="5"/>
      <c r="I217" s="5" t="s">
        <v>3307</v>
      </c>
      <c r="J217" s="5"/>
      <c r="K217" s="5" t="s">
        <v>3302</v>
      </c>
      <c r="L217" s="5" t="s">
        <v>1935</v>
      </c>
    </row>
    <row r="218" spans="1:12" ht="36" x14ac:dyDescent="0.15">
      <c r="A218" s="69">
        <v>149</v>
      </c>
      <c r="B218" s="6" t="s">
        <v>1530</v>
      </c>
      <c r="C218" s="5" t="s">
        <v>1936</v>
      </c>
      <c r="D218" s="5" t="s">
        <v>3900</v>
      </c>
      <c r="E218" s="5" t="s">
        <v>2540</v>
      </c>
      <c r="F218" s="39">
        <v>60408</v>
      </c>
      <c r="G218" s="155">
        <v>17259.599999999999</v>
      </c>
      <c r="H218" s="5"/>
      <c r="I218" s="5" t="s">
        <v>1937</v>
      </c>
      <c r="J218" s="5"/>
      <c r="K218" s="5" t="s">
        <v>1937</v>
      </c>
      <c r="L218" s="5" t="s">
        <v>1935</v>
      </c>
    </row>
    <row r="219" spans="1:12" ht="36" x14ac:dyDescent="0.15">
      <c r="A219" s="69">
        <v>150</v>
      </c>
      <c r="B219" s="6" t="s">
        <v>1531</v>
      </c>
      <c r="C219" s="5" t="s">
        <v>1938</v>
      </c>
      <c r="D219" s="5" t="s">
        <v>3900</v>
      </c>
      <c r="E219" s="5" t="s">
        <v>2541</v>
      </c>
      <c r="F219" s="39">
        <v>59826</v>
      </c>
      <c r="G219" s="155">
        <v>39883.800000000003</v>
      </c>
      <c r="H219" s="5"/>
      <c r="I219" s="5" t="s">
        <v>1939</v>
      </c>
      <c r="J219" s="5"/>
      <c r="K219" s="5" t="s">
        <v>1939</v>
      </c>
      <c r="L219" s="5" t="s">
        <v>1935</v>
      </c>
    </row>
    <row r="220" spans="1:12" ht="36" x14ac:dyDescent="0.15">
      <c r="A220" s="69">
        <v>151</v>
      </c>
      <c r="B220" s="6" t="s">
        <v>1532</v>
      </c>
      <c r="C220" s="5" t="s">
        <v>1938</v>
      </c>
      <c r="D220" s="5" t="s">
        <v>3900</v>
      </c>
      <c r="E220" s="5" t="s">
        <v>2546</v>
      </c>
      <c r="F220" s="39">
        <v>59826</v>
      </c>
      <c r="G220" s="155">
        <v>39883.800000000003</v>
      </c>
      <c r="H220" s="5"/>
      <c r="I220" s="5" t="s">
        <v>1940</v>
      </c>
      <c r="J220" s="5"/>
      <c r="K220" s="5" t="s">
        <v>1940</v>
      </c>
      <c r="L220" s="5" t="s">
        <v>1935</v>
      </c>
    </row>
    <row r="221" spans="1:12" ht="36" x14ac:dyDescent="0.15">
      <c r="A221" s="69">
        <v>152</v>
      </c>
      <c r="B221" s="6" t="s">
        <v>1533</v>
      </c>
      <c r="C221" s="5" t="s">
        <v>733</v>
      </c>
      <c r="D221" s="5" t="s">
        <v>3900</v>
      </c>
      <c r="E221" s="5" t="s">
        <v>2547</v>
      </c>
      <c r="F221" s="39">
        <v>136350</v>
      </c>
      <c r="G221" s="155">
        <v>68175</v>
      </c>
      <c r="H221" s="5"/>
      <c r="I221" s="5" t="s">
        <v>734</v>
      </c>
      <c r="J221" s="5"/>
      <c r="K221" s="5" t="s">
        <v>734</v>
      </c>
      <c r="L221" s="5" t="s">
        <v>1935</v>
      </c>
    </row>
    <row r="222" spans="1:12" ht="36" x14ac:dyDescent="0.15">
      <c r="A222" s="69">
        <v>153</v>
      </c>
      <c r="B222" s="6" t="s">
        <v>1534</v>
      </c>
      <c r="C222" s="5" t="s">
        <v>238</v>
      </c>
      <c r="D222" s="5" t="s">
        <v>3900</v>
      </c>
      <c r="E222" s="5" t="s">
        <v>2548</v>
      </c>
      <c r="F222" s="39">
        <v>50040</v>
      </c>
      <c r="G222" s="155">
        <v>250020</v>
      </c>
      <c r="H222" s="5"/>
      <c r="I222" s="5" t="s">
        <v>239</v>
      </c>
      <c r="J222" s="5"/>
      <c r="K222" s="5" t="s">
        <v>239</v>
      </c>
      <c r="L222" s="5" t="s">
        <v>1935</v>
      </c>
    </row>
    <row r="223" spans="1:12" ht="36" x14ac:dyDescent="0.15">
      <c r="A223" s="69">
        <v>154</v>
      </c>
      <c r="B223" s="6" t="s">
        <v>1535</v>
      </c>
      <c r="C223" s="5" t="s">
        <v>240</v>
      </c>
      <c r="D223" s="5" t="s">
        <v>3900</v>
      </c>
      <c r="E223" s="5" t="s">
        <v>2549</v>
      </c>
      <c r="F223" s="39">
        <v>89910.7</v>
      </c>
      <c r="G223" s="155">
        <v>44955.1</v>
      </c>
      <c r="H223" s="5"/>
      <c r="I223" s="5" t="s">
        <v>241</v>
      </c>
      <c r="J223" s="5"/>
      <c r="K223" s="5" t="s">
        <v>241</v>
      </c>
      <c r="L223" s="5" t="s">
        <v>1935</v>
      </c>
    </row>
    <row r="224" spans="1:12" ht="36" x14ac:dyDescent="0.15">
      <c r="A224" s="69">
        <v>155</v>
      </c>
      <c r="B224" s="6" t="s">
        <v>1536</v>
      </c>
      <c r="C224" s="5" t="s">
        <v>240</v>
      </c>
      <c r="D224" s="5" t="s">
        <v>3900</v>
      </c>
      <c r="E224" s="5" t="s">
        <v>2550</v>
      </c>
      <c r="F224" s="39">
        <v>89910.7</v>
      </c>
      <c r="G224" s="155">
        <v>44955.1</v>
      </c>
      <c r="H224" s="5"/>
      <c r="I224" s="5" t="s">
        <v>241</v>
      </c>
      <c r="J224" s="5"/>
      <c r="K224" s="5" t="s">
        <v>241</v>
      </c>
      <c r="L224" s="5" t="s">
        <v>1935</v>
      </c>
    </row>
    <row r="225" spans="1:12" ht="36" x14ac:dyDescent="0.15">
      <c r="A225" s="69">
        <v>156</v>
      </c>
      <c r="B225" s="6" t="s">
        <v>1537</v>
      </c>
      <c r="C225" s="5" t="s">
        <v>240</v>
      </c>
      <c r="D225" s="5" t="s">
        <v>3901</v>
      </c>
      <c r="E225" s="5" t="s">
        <v>2551</v>
      </c>
      <c r="F225" s="39">
        <v>89910.7</v>
      </c>
      <c r="G225" s="155">
        <v>44955.1</v>
      </c>
      <c r="H225" s="5"/>
      <c r="I225" s="5" t="s">
        <v>241</v>
      </c>
      <c r="J225" s="5"/>
      <c r="K225" s="5" t="s">
        <v>241</v>
      </c>
      <c r="L225" s="5" t="s">
        <v>1935</v>
      </c>
    </row>
    <row r="226" spans="1:12" ht="36" x14ac:dyDescent="0.15">
      <c r="A226" s="69">
        <v>157</v>
      </c>
      <c r="B226" s="6" t="s">
        <v>1538</v>
      </c>
      <c r="C226" s="5" t="s">
        <v>240</v>
      </c>
      <c r="D226" s="5" t="s">
        <v>3900</v>
      </c>
      <c r="E226" s="5" t="s">
        <v>2552</v>
      </c>
      <c r="F226" s="39">
        <v>89910.7</v>
      </c>
      <c r="G226" s="155">
        <v>44955.1</v>
      </c>
      <c r="H226" s="5"/>
      <c r="I226" s="5" t="s">
        <v>241</v>
      </c>
      <c r="J226" s="5"/>
      <c r="K226" s="5" t="s">
        <v>241</v>
      </c>
      <c r="L226" s="5" t="s">
        <v>1935</v>
      </c>
    </row>
    <row r="227" spans="1:12" ht="36" x14ac:dyDescent="0.15">
      <c r="A227" s="69">
        <v>158</v>
      </c>
      <c r="B227" s="6" t="s">
        <v>1539</v>
      </c>
      <c r="C227" s="5" t="s">
        <v>240</v>
      </c>
      <c r="D227" s="5" t="s">
        <v>3900</v>
      </c>
      <c r="E227" s="5" t="s">
        <v>2553</v>
      </c>
      <c r="F227" s="39">
        <v>89910.7</v>
      </c>
      <c r="G227" s="155">
        <v>44955.1</v>
      </c>
      <c r="H227" s="5"/>
      <c r="I227" s="5" t="s">
        <v>241</v>
      </c>
      <c r="J227" s="5"/>
      <c r="K227" s="5" t="s">
        <v>241</v>
      </c>
      <c r="L227" s="5" t="s">
        <v>1935</v>
      </c>
    </row>
    <row r="228" spans="1:12" ht="36" x14ac:dyDescent="0.15">
      <c r="A228" s="69">
        <v>159</v>
      </c>
      <c r="B228" s="6" t="s">
        <v>2290</v>
      </c>
      <c r="C228" s="5" t="s">
        <v>240</v>
      </c>
      <c r="D228" s="5" t="s">
        <v>3900</v>
      </c>
      <c r="E228" s="5" t="s">
        <v>2554</v>
      </c>
      <c r="F228" s="39">
        <v>89910.7</v>
      </c>
      <c r="G228" s="155">
        <v>44955.1</v>
      </c>
      <c r="H228" s="5"/>
      <c r="I228" s="5" t="s">
        <v>241</v>
      </c>
      <c r="J228" s="5"/>
      <c r="K228" s="5" t="s">
        <v>241</v>
      </c>
      <c r="L228" s="5" t="s">
        <v>1935</v>
      </c>
    </row>
    <row r="229" spans="1:12" ht="36" x14ac:dyDescent="0.15">
      <c r="A229" s="69">
        <v>160</v>
      </c>
      <c r="B229" s="6" t="s">
        <v>2291</v>
      </c>
      <c r="C229" s="5" t="s">
        <v>240</v>
      </c>
      <c r="D229" s="5" t="s">
        <v>3900</v>
      </c>
      <c r="E229" s="5" t="s">
        <v>2555</v>
      </c>
      <c r="F229" s="39">
        <v>89910.7</v>
      </c>
      <c r="G229" s="155">
        <v>44955.1</v>
      </c>
      <c r="H229" s="5"/>
      <c r="I229" s="5" t="s">
        <v>241</v>
      </c>
      <c r="J229" s="5"/>
      <c r="K229" s="5" t="s">
        <v>241</v>
      </c>
      <c r="L229" s="5" t="s">
        <v>1935</v>
      </c>
    </row>
    <row r="230" spans="1:12" ht="36" x14ac:dyDescent="0.15">
      <c r="A230" s="69">
        <v>161</v>
      </c>
      <c r="B230" s="6" t="s">
        <v>2292</v>
      </c>
      <c r="C230" s="5" t="s">
        <v>240</v>
      </c>
      <c r="D230" s="5" t="s">
        <v>3900</v>
      </c>
      <c r="E230" s="5" t="s">
        <v>2556</v>
      </c>
      <c r="F230" s="39">
        <v>89910.7</v>
      </c>
      <c r="G230" s="155">
        <v>44955.1</v>
      </c>
      <c r="H230" s="5"/>
      <c r="I230" s="5" t="s">
        <v>241</v>
      </c>
      <c r="J230" s="5"/>
      <c r="K230" s="5" t="s">
        <v>241</v>
      </c>
      <c r="L230" s="5" t="s">
        <v>1935</v>
      </c>
    </row>
    <row r="231" spans="1:12" ht="36" x14ac:dyDescent="0.15">
      <c r="A231" s="69">
        <v>162</v>
      </c>
      <c r="B231" s="6" t="s">
        <v>2293</v>
      </c>
      <c r="C231" s="5" t="s">
        <v>240</v>
      </c>
      <c r="D231" s="5" t="s">
        <v>3900</v>
      </c>
      <c r="E231" s="5" t="s">
        <v>2557</v>
      </c>
      <c r="F231" s="39">
        <v>89910.7</v>
      </c>
      <c r="G231" s="155">
        <v>44955.1</v>
      </c>
      <c r="H231" s="5"/>
      <c r="I231" s="5" t="s">
        <v>241</v>
      </c>
      <c r="J231" s="5"/>
      <c r="K231" s="5" t="s">
        <v>241</v>
      </c>
      <c r="L231" s="5" t="s">
        <v>1935</v>
      </c>
    </row>
    <row r="232" spans="1:12" ht="36" x14ac:dyDescent="0.15">
      <c r="A232" s="69">
        <v>163</v>
      </c>
      <c r="B232" s="6" t="s">
        <v>2294</v>
      </c>
      <c r="C232" s="5" t="s">
        <v>240</v>
      </c>
      <c r="D232" s="5" t="s">
        <v>3900</v>
      </c>
      <c r="E232" s="5" t="s">
        <v>2558</v>
      </c>
      <c r="F232" s="39">
        <v>89910.7</v>
      </c>
      <c r="G232" s="155">
        <v>44955.1</v>
      </c>
      <c r="H232" s="5"/>
      <c r="I232" s="5" t="s">
        <v>241</v>
      </c>
      <c r="J232" s="5"/>
      <c r="K232" s="5" t="s">
        <v>241</v>
      </c>
      <c r="L232" s="5" t="s">
        <v>1935</v>
      </c>
    </row>
    <row r="233" spans="1:12" ht="36" x14ac:dyDescent="0.15">
      <c r="A233" s="69">
        <v>164</v>
      </c>
      <c r="B233" s="6" t="s">
        <v>2295</v>
      </c>
      <c r="C233" s="5" t="s">
        <v>242</v>
      </c>
      <c r="D233" s="5" t="s">
        <v>3900</v>
      </c>
      <c r="E233" s="5" t="s">
        <v>2559</v>
      </c>
      <c r="F233" s="39">
        <v>241637.04</v>
      </c>
      <c r="G233" s="155">
        <v>120818.64</v>
      </c>
      <c r="H233" s="5"/>
      <c r="I233" s="5" t="s">
        <v>241</v>
      </c>
      <c r="J233" s="5"/>
      <c r="K233" s="5" t="s">
        <v>241</v>
      </c>
      <c r="L233" s="5" t="s">
        <v>1935</v>
      </c>
    </row>
    <row r="234" spans="1:12" ht="36" x14ac:dyDescent="0.15">
      <c r="A234" s="69">
        <v>165</v>
      </c>
      <c r="B234" s="6" t="s">
        <v>2296</v>
      </c>
      <c r="C234" s="5" t="s">
        <v>16</v>
      </c>
      <c r="D234" s="5" t="s">
        <v>3900</v>
      </c>
      <c r="E234" s="5" t="s">
        <v>2560</v>
      </c>
      <c r="F234" s="39">
        <v>92120</v>
      </c>
      <c r="G234" s="155">
        <v>46059.8</v>
      </c>
      <c r="H234" s="5"/>
      <c r="I234" s="5" t="s">
        <v>243</v>
      </c>
      <c r="J234" s="5"/>
      <c r="K234" s="5" t="s">
        <v>243</v>
      </c>
      <c r="L234" s="5" t="s">
        <v>1935</v>
      </c>
    </row>
    <row r="235" spans="1:12" ht="36" x14ac:dyDescent="0.15">
      <c r="A235" s="69">
        <v>166</v>
      </c>
      <c r="B235" s="6" t="s">
        <v>2297</v>
      </c>
      <c r="C235" s="5" t="s">
        <v>244</v>
      </c>
      <c r="D235" s="5" t="s">
        <v>3900</v>
      </c>
      <c r="E235" s="5" t="s">
        <v>2561</v>
      </c>
      <c r="F235" s="39">
        <v>57430</v>
      </c>
      <c r="G235" s="155">
        <v>0</v>
      </c>
      <c r="H235" s="5"/>
      <c r="I235" s="5" t="s">
        <v>866</v>
      </c>
      <c r="J235" s="5"/>
      <c r="K235" s="5" t="s">
        <v>866</v>
      </c>
      <c r="L235" s="5" t="s">
        <v>1935</v>
      </c>
    </row>
    <row r="236" spans="1:12" ht="36" x14ac:dyDescent="0.15">
      <c r="A236" s="69">
        <v>167</v>
      </c>
      <c r="B236" s="6" t="s">
        <v>2298</v>
      </c>
      <c r="C236" s="5" t="s">
        <v>867</v>
      </c>
      <c r="D236" s="5" t="s">
        <v>3900</v>
      </c>
      <c r="E236" s="5" t="s">
        <v>2562</v>
      </c>
      <c r="F236" s="39">
        <v>50250</v>
      </c>
      <c r="G236" s="155">
        <v>0</v>
      </c>
      <c r="H236" s="5"/>
      <c r="I236" s="5" t="s">
        <v>866</v>
      </c>
      <c r="J236" s="5"/>
      <c r="K236" s="5" t="s">
        <v>866</v>
      </c>
      <c r="L236" s="5" t="s">
        <v>1935</v>
      </c>
    </row>
    <row r="237" spans="1:12" ht="36" x14ac:dyDescent="0.15">
      <c r="A237" s="69">
        <v>168</v>
      </c>
      <c r="B237" s="6" t="s">
        <v>2299</v>
      </c>
      <c r="C237" s="5" t="s">
        <v>580</v>
      </c>
      <c r="D237" s="5" t="s">
        <v>3900</v>
      </c>
      <c r="E237" s="5" t="s">
        <v>2563</v>
      </c>
      <c r="F237" s="39">
        <v>112000</v>
      </c>
      <c r="G237" s="155">
        <v>13067.02</v>
      </c>
      <c r="H237" s="5"/>
      <c r="I237" s="5" t="s">
        <v>868</v>
      </c>
      <c r="J237" s="5"/>
      <c r="K237" s="5" t="s">
        <v>868</v>
      </c>
      <c r="L237" s="5" t="s">
        <v>1935</v>
      </c>
    </row>
    <row r="238" spans="1:12" ht="36" x14ac:dyDescent="0.15">
      <c r="A238" s="69">
        <v>169</v>
      </c>
      <c r="B238" s="6" t="s">
        <v>2300</v>
      </c>
      <c r="C238" s="5" t="s">
        <v>869</v>
      </c>
      <c r="D238" s="5" t="s">
        <v>3900</v>
      </c>
      <c r="E238" s="5" t="s">
        <v>2542</v>
      </c>
      <c r="F238" s="39">
        <v>99592</v>
      </c>
      <c r="G238" s="155">
        <v>28454.799999999999</v>
      </c>
      <c r="H238" s="5"/>
      <c r="I238" s="5" t="s">
        <v>870</v>
      </c>
      <c r="J238" s="5"/>
      <c r="K238" s="5" t="s">
        <v>870</v>
      </c>
      <c r="L238" s="5" t="s">
        <v>1935</v>
      </c>
    </row>
    <row r="239" spans="1:12" ht="36" x14ac:dyDescent="0.15">
      <c r="A239" s="69">
        <v>170</v>
      </c>
      <c r="B239" s="6" t="s">
        <v>2301</v>
      </c>
      <c r="C239" s="5" t="s">
        <v>579</v>
      </c>
      <c r="D239" s="5" t="s">
        <v>3900</v>
      </c>
      <c r="E239" s="5" t="s">
        <v>2543</v>
      </c>
      <c r="F239" s="39">
        <v>55347.9</v>
      </c>
      <c r="G239" s="155">
        <v>0</v>
      </c>
      <c r="H239" s="5"/>
      <c r="I239" s="5" t="s">
        <v>1939</v>
      </c>
      <c r="J239" s="5"/>
      <c r="K239" s="5" t="s">
        <v>1939</v>
      </c>
      <c r="L239" s="5" t="s">
        <v>1935</v>
      </c>
    </row>
    <row r="240" spans="1:12" ht="36" x14ac:dyDescent="0.15">
      <c r="A240" s="69">
        <v>171</v>
      </c>
      <c r="B240" s="6" t="s">
        <v>2302</v>
      </c>
      <c r="C240" s="5" t="s">
        <v>619</v>
      </c>
      <c r="D240" s="5" t="s">
        <v>3900</v>
      </c>
      <c r="E240" s="5" t="s">
        <v>2544</v>
      </c>
      <c r="F240" s="39">
        <v>52955</v>
      </c>
      <c r="G240" s="155">
        <v>26477.599999999999</v>
      </c>
      <c r="H240" s="5"/>
      <c r="I240" s="5" t="s">
        <v>302</v>
      </c>
      <c r="J240" s="5"/>
      <c r="K240" s="5" t="s">
        <v>302</v>
      </c>
      <c r="L240" s="5" t="s">
        <v>1935</v>
      </c>
    </row>
    <row r="241" spans="1:12" ht="48" x14ac:dyDescent="0.15">
      <c r="A241" s="69">
        <v>172</v>
      </c>
      <c r="B241" s="6" t="s">
        <v>2303</v>
      </c>
      <c r="C241" s="5" t="s">
        <v>3902</v>
      </c>
      <c r="D241" s="5" t="s">
        <v>3900</v>
      </c>
      <c r="E241" s="53" t="s">
        <v>2545</v>
      </c>
      <c r="F241" s="39">
        <v>210000</v>
      </c>
      <c r="G241" s="155">
        <v>84000</v>
      </c>
      <c r="H241" s="5"/>
      <c r="I241" s="5" t="s">
        <v>303</v>
      </c>
      <c r="J241" s="5"/>
      <c r="K241" s="5" t="s">
        <v>303</v>
      </c>
      <c r="L241" s="5" t="s">
        <v>1935</v>
      </c>
    </row>
    <row r="242" spans="1:12" ht="48" x14ac:dyDescent="0.15">
      <c r="A242" s="69">
        <v>173</v>
      </c>
      <c r="B242" s="6" t="s">
        <v>2304</v>
      </c>
      <c r="C242" s="66" t="s">
        <v>1102</v>
      </c>
      <c r="D242" s="131" t="s">
        <v>1154</v>
      </c>
      <c r="E242" s="5" t="s">
        <v>2841</v>
      </c>
      <c r="F242" s="23">
        <v>50490</v>
      </c>
      <c r="G242" s="26">
        <v>0</v>
      </c>
      <c r="H242" s="10"/>
      <c r="I242" s="5" t="s">
        <v>1103</v>
      </c>
      <c r="J242" s="5"/>
      <c r="K242" s="5" t="s">
        <v>1103</v>
      </c>
      <c r="L242" s="5" t="s">
        <v>1654</v>
      </c>
    </row>
    <row r="243" spans="1:12" ht="48" x14ac:dyDescent="0.15">
      <c r="A243" s="69">
        <v>174</v>
      </c>
      <c r="B243" s="6" t="s">
        <v>1431</v>
      </c>
      <c r="C243" s="66" t="s">
        <v>1104</v>
      </c>
      <c r="D243" s="131" t="s">
        <v>1154</v>
      </c>
      <c r="E243" s="5" t="s">
        <v>2842</v>
      </c>
      <c r="F243" s="23">
        <v>50554.66</v>
      </c>
      <c r="G243" s="26">
        <v>0</v>
      </c>
      <c r="H243" s="5"/>
      <c r="I243" s="5" t="s">
        <v>6915</v>
      </c>
      <c r="J243" s="5"/>
      <c r="K243" s="132" t="s">
        <v>2573</v>
      </c>
      <c r="L243" s="5" t="s">
        <v>1654</v>
      </c>
    </row>
    <row r="244" spans="1:12" ht="48" x14ac:dyDescent="0.15">
      <c r="A244" s="69">
        <v>175</v>
      </c>
      <c r="B244" s="6" t="s">
        <v>2308</v>
      </c>
      <c r="C244" s="66" t="s">
        <v>158</v>
      </c>
      <c r="D244" s="131" t="s">
        <v>1154</v>
      </c>
      <c r="E244" s="5" t="s">
        <v>2843</v>
      </c>
      <c r="F244" s="23">
        <v>50949</v>
      </c>
      <c r="G244" s="26">
        <v>22360.95</v>
      </c>
      <c r="H244" s="5"/>
      <c r="I244" s="5" t="s">
        <v>2574</v>
      </c>
      <c r="J244" s="5"/>
      <c r="K244" s="5" t="s">
        <v>2574</v>
      </c>
      <c r="L244" s="5" t="s">
        <v>1654</v>
      </c>
    </row>
    <row r="245" spans="1:12" ht="48" x14ac:dyDescent="0.15">
      <c r="A245" s="69">
        <v>176</v>
      </c>
      <c r="B245" s="6" t="s">
        <v>1432</v>
      </c>
      <c r="C245" s="66" t="s">
        <v>159</v>
      </c>
      <c r="D245" s="131" t="s">
        <v>1154</v>
      </c>
      <c r="E245" s="5" t="s">
        <v>2844</v>
      </c>
      <c r="F245" s="23">
        <v>52223.33</v>
      </c>
      <c r="G245" s="26">
        <v>0</v>
      </c>
      <c r="H245" s="5"/>
      <c r="I245" s="5"/>
      <c r="J245" s="5"/>
      <c r="K245" s="132" t="s">
        <v>2579</v>
      </c>
      <c r="L245" s="5" t="s">
        <v>1654</v>
      </c>
    </row>
    <row r="246" spans="1:12" ht="48" x14ac:dyDescent="0.15">
      <c r="A246" s="69">
        <v>177</v>
      </c>
      <c r="B246" s="6" t="s">
        <v>1433</v>
      </c>
      <c r="C246" s="66" t="s">
        <v>160</v>
      </c>
      <c r="D246" s="131" t="s">
        <v>1154</v>
      </c>
      <c r="E246" s="5" t="s">
        <v>2845</v>
      </c>
      <c r="F246" s="23">
        <v>52675.199999999997</v>
      </c>
      <c r="G246" s="26">
        <v>0</v>
      </c>
      <c r="H246" s="5"/>
      <c r="I246" s="5"/>
      <c r="J246" s="5"/>
      <c r="K246" s="132" t="s">
        <v>2579</v>
      </c>
      <c r="L246" s="5" t="s">
        <v>1654</v>
      </c>
    </row>
    <row r="247" spans="1:12" ht="48" x14ac:dyDescent="0.15">
      <c r="A247" s="69">
        <v>178</v>
      </c>
      <c r="B247" s="6" t="s">
        <v>2014</v>
      </c>
      <c r="C247" s="66" t="s">
        <v>131</v>
      </c>
      <c r="D247" s="131" t="s">
        <v>1154</v>
      </c>
      <c r="E247" s="5" t="s">
        <v>2846</v>
      </c>
      <c r="F247" s="23">
        <v>52802.9</v>
      </c>
      <c r="G247" s="26">
        <v>0</v>
      </c>
      <c r="H247" s="5"/>
      <c r="I247" s="5"/>
      <c r="J247" s="5"/>
      <c r="K247" s="132" t="s">
        <v>2579</v>
      </c>
      <c r="L247" s="5" t="s">
        <v>1654</v>
      </c>
    </row>
    <row r="248" spans="1:12" ht="48" x14ac:dyDescent="0.15">
      <c r="A248" s="69">
        <v>179</v>
      </c>
      <c r="B248" s="6" t="s">
        <v>2015</v>
      </c>
      <c r="C248" s="66" t="s">
        <v>132</v>
      </c>
      <c r="D248" s="131" t="s">
        <v>1154</v>
      </c>
      <c r="E248" s="5" t="s">
        <v>2847</v>
      </c>
      <c r="F248" s="23">
        <v>53125.35</v>
      </c>
      <c r="G248" s="26">
        <v>0</v>
      </c>
      <c r="H248" s="5"/>
      <c r="I248" s="5"/>
      <c r="J248" s="5"/>
      <c r="K248" s="132" t="s">
        <v>2579</v>
      </c>
      <c r="L248" s="5" t="s">
        <v>1654</v>
      </c>
    </row>
    <row r="249" spans="1:12" ht="48" x14ac:dyDescent="0.15">
      <c r="A249" s="69">
        <v>180</v>
      </c>
      <c r="B249" s="6" t="s">
        <v>2016</v>
      </c>
      <c r="C249" s="66" t="s">
        <v>1430</v>
      </c>
      <c r="D249" s="131" t="s">
        <v>1154</v>
      </c>
      <c r="E249" s="5" t="s">
        <v>2848</v>
      </c>
      <c r="F249" s="23">
        <v>53618.28</v>
      </c>
      <c r="G249" s="26">
        <v>0</v>
      </c>
      <c r="H249" s="5"/>
      <c r="I249" s="5"/>
      <c r="J249" s="5"/>
      <c r="K249" s="132" t="s">
        <v>2579</v>
      </c>
      <c r="L249" s="5" t="s">
        <v>1654</v>
      </c>
    </row>
    <row r="250" spans="1:12" ht="48" x14ac:dyDescent="0.15">
      <c r="A250" s="69">
        <v>181</v>
      </c>
      <c r="B250" s="6" t="s">
        <v>2017</v>
      </c>
      <c r="C250" s="66" t="s">
        <v>1347</v>
      </c>
      <c r="D250" s="131" t="s">
        <v>1154</v>
      </c>
      <c r="E250" s="5" t="s">
        <v>2849</v>
      </c>
      <c r="F250" s="23">
        <v>53786.07</v>
      </c>
      <c r="G250" s="26">
        <v>0</v>
      </c>
      <c r="H250" s="5"/>
      <c r="I250" s="5"/>
      <c r="J250" s="5"/>
      <c r="K250" s="132" t="s">
        <v>2579</v>
      </c>
      <c r="L250" s="5" t="s">
        <v>1654</v>
      </c>
    </row>
    <row r="251" spans="1:12" ht="48" x14ac:dyDescent="0.15">
      <c r="A251" s="69">
        <v>182</v>
      </c>
      <c r="B251" s="6" t="s">
        <v>2018</v>
      </c>
      <c r="C251" s="66" t="s">
        <v>1348</v>
      </c>
      <c r="D251" s="131" t="s">
        <v>1154</v>
      </c>
      <c r="E251" s="5" t="s">
        <v>2850</v>
      </c>
      <c r="F251" s="23">
        <v>54865</v>
      </c>
      <c r="G251" s="53" t="s">
        <v>2033</v>
      </c>
      <c r="H251" s="5"/>
      <c r="I251" s="5" t="s">
        <v>2575</v>
      </c>
      <c r="J251" s="5"/>
      <c r="K251" s="5" t="s">
        <v>2575</v>
      </c>
      <c r="L251" s="5" t="s">
        <v>1654</v>
      </c>
    </row>
    <row r="252" spans="1:12" ht="48" x14ac:dyDescent="0.15">
      <c r="A252" s="69">
        <v>183</v>
      </c>
      <c r="B252" s="6" t="s">
        <v>2019</v>
      </c>
      <c r="C252" s="66" t="s">
        <v>452</v>
      </c>
      <c r="D252" s="131" t="s">
        <v>1154</v>
      </c>
      <c r="E252" s="5" t="s">
        <v>2851</v>
      </c>
      <c r="F252" s="23">
        <v>54872.11</v>
      </c>
      <c r="G252" s="26">
        <v>0</v>
      </c>
      <c r="H252" s="5"/>
      <c r="I252" s="5" t="s">
        <v>6916</v>
      </c>
      <c r="J252" s="5"/>
      <c r="K252" s="132" t="s">
        <v>2579</v>
      </c>
      <c r="L252" s="5" t="s">
        <v>1654</v>
      </c>
    </row>
    <row r="253" spans="1:12" ht="48" x14ac:dyDescent="0.15">
      <c r="A253" s="69">
        <v>184</v>
      </c>
      <c r="B253" s="6" t="s">
        <v>2020</v>
      </c>
      <c r="C253" s="66" t="s">
        <v>453</v>
      </c>
      <c r="D253" s="131" t="s">
        <v>1154</v>
      </c>
      <c r="E253" s="5" t="s">
        <v>2852</v>
      </c>
      <c r="F253" s="23">
        <v>55099.74</v>
      </c>
      <c r="G253" s="26">
        <v>655.89</v>
      </c>
      <c r="H253" s="5"/>
      <c r="I253" s="5" t="s">
        <v>2577</v>
      </c>
      <c r="J253" s="5"/>
      <c r="K253" s="5" t="s">
        <v>2576</v>
      </c>
      <c r="L253" s="5" t="s">
        <v>1654</v>
      </c>
    </row>
    <row r="254" spans="1:12" ht="48" x14ac:dyDescent="0.15">
      <c r="A254" s="69">
        <v>185</v>
      </c>
      <c r="B254" s="6" t="s">
        <v>2021</v>
      </c>
      <c r="C254" s="66" t="s">
        <v>845</v>
      </c>
      <c r="D254" s="131" t="s">
        <v>1154</v>
      </c>
      <c r="E254" s="5" t="s">
        <v>2853</v>
      </c>
      <c r="F254" s="23">
        <v>55631</v>
      </c>
      <c r="G254" s="26">
        <v>0</v>
      </c>
      <c r="H254" s="5"/>
      <c r="I254" s="5" t="s">
        <v>2578</v>
      </c>
      <c r="J254" s="5"/>
      <c r="K254" s="132" t="s">
        <v>2572</v>
      </c>
      <c r="L254" s="5" t="s">
        <v>1654</v>
      </c>
    </row>
    <row r="255" spans="1:12" ht="48" x14ac:dyDescent="0.15">
      <c r="A255" s="69">
        <v>186</v>
      </c>
      <c r="B255" s="6" t="s">
        <v>2022</v>
      </c>
      <c r="C255" s="66" t="s">
        <v>846</v>
      </c>
      <c r="D255" s="131" t="s">
        <v>1154</v>
      </c>
      <c r="E255" s="5" t="s">
        <v>2854</v>
      </c>
      <c r="F255" s="23">
        <v>56483.86</v>
      </c>
      <c r="G255" s="26">
        <v>0</v>
      </c>
      <c r="H255" s="5"/>
      <c r="I255" s="5"/>
      <c r="J255" s="5"/>
      <c r="K255" s="132" t="s">
        <v>2572</v>
      </c>
      <c r="L255" s="5" t="s">
        <v>1654</v>
      </c>
    </row>
    <row r="256" spans="1:12" ht="48" x14ac:dyDescent="0.15">
      <c r="A256" s="69">
        <v>187</v>
      </c>
      <c r="B256" s="6" t="s">
        <v>2023</v>
      </c>
      <c r="C256" s="66" t="s">
        <v>996</v>
      </c>
      <c r="D256" s="131" t="s">
        <v>1154</v>
      </c>
      <c r="E256" s="5" t="s">
        <v>2855</v>
      </c>
      <c r="F256" s="23">
        <v>57105.27</v>
      </c>
      <c r="G256" s="26">
        <v>0</v>
      </c>
      <c r="H256" s="5"/>
      <c r="I256" s="5"/>
      <c r="J256" s="5"/>
      <c r="K256" s="132" t="s">
        <v>2572</v>
      </c>
      <c r="L256" s="5" t="s">
        <v>1654</v>
      </c>
    </row>
    <row r="257" spans="1:12" ht="48" x14ac:dyDescent="0.15">
      <c r="A257" s="69">
        <v>188</v>
      </c>
      <c r="B257" s="6" t="s">
        <v>2024</v>
      </c>
      <c r="C257" s="66" t="s">
        <v>997</v>
      </c>
      <c r="D257" s="131" t="s">
        <v>1154</v>
      </c>
      <c r="E257" s="5" t="s">
        <v>2856</v>
      </c>
      <c r="F257" s="23">
        <v>57105.31</v>
      </c>
      <c r="G257" s="26">
        <v>0</v>
      </c>
      <c r="H257" s="5"/>
      <c r="I257" s="5"/>
      <c r="J257" s="5"/>
      <c r="K257" s="132" t="s">
        <v>2572</v>
      </c>
      <c r="L257" s="5" t="s">
        <v>1654</v>
      </c>
    </row>
    <row r="258" spans="1:12" ht="48" x14ac:dyDescent="0.15">
      <c r="A258" s="69">
        <v>189</v>
      </c>
      <c r="B258" s="6" t="s">
        <v>2025</v>
      </c>
      <c r="C258" s="66" t="s">
        <v>997</v>
      </c>
      <c r="D258" s="131" t="s">
        <v>1154</v>
      </c>
      <c r="E258" s="5" t="s">
        <v>2857</v>
      </c>
      <c r="F258" s="23">
        <v>57105.31</v>
      </c>
      <c r="G258" s="26">
        <v>0</v>
      </c>
      <c r="H258" s="5"/>
      <c r="I258" s="5"/>
      <c r="J258" s="5"/>
      <c r="K258" s="132" t="s">
        <v>2572</v>
      </c>
      <c r="L258" s="5" t="s">
        <v>1654</v>
      </c>
    </row>
    <row r="259" spans="1:12" ht="48" x14ac:dyDescent="0.15">
      <c r="A259" s="69">
        <v>190</v>
      </c>
      <c r="B259" s="6" t="s">
        <v>2026</v>
      </c>
      <c r="C259" s="66" t="s">
        <v>996</v>
      </c>
      <c r="D259" s="131" t="s">
        <v>1154</v>
      </c>
      <c r="E259" s="5" t="s">
        <v>2858</v>
      </c>
      <c r="F259" s="23">
        <v>57105.31</v>
      </c>
      <c r="G259" s="26">
        <v>0</v>
      </c>
      <c r="H259" s="5"/>
      <c r="I259" s="5"/>
      <c r="J259" s="5"/>
      <c r="K259" s="132" t="s">
        <v>2572</v>
      </c>
      <c r="L259" s="5" t="s">
        <v>1654</v>
      </c>
    </row>
    <row r="260" spans="1:12" ht="60" x14ac:dyDescent="0.15">
      <c r="A260" s="69">
        <v>191</v>
      </c>
      <c r="B260" s="6" t="s">
        <v>2027</v>
      </c>
      <c r="C260" s="66" t="s">
        <v>996</v>
      </c>
      <c r="D260" s="131" t="s">
        <v>1154</v>
      </c>
      <c r="E260" s="5" t="s">
        <v>2859</v>
      </c>
      <c r="F260" s="23">
        <v>57105.31</v>
      </c>
      <c r="G260" s="26">
        <v>0</v>
      </c>
      <c r="H260" s="5"/>
      <c r="I260" s="5"/>
      <c r="J260" s="5"/>
      <c r="K260" s="132" t="s">
        <v>2572</v>
      </c>
      <c r="L260" s="5" t="s">
        <v>1654</v>
      </c>
    </row>
    <row r="261" spans="1:12" ht="48" x14ac:dyDescent="0.15">
      <c r="A261" s="69">
        <v>192</v>
      </c>
      <c r="B261" s="6" t="s">
        <v>2028</v>
      </c>
      <c r="C261" s="66" t="s">
        <v>998</v>
      </c>
      <c r="D261" s="131" t="s">
        <v>1154</v>
      </c>
      <c r="E261" s="5" t="s">
        <v>2860</v>
      </c>
      <c r="F261" s="23">
        <v>57400</v>
      </c>
      <c r="G261" s="26">
        <v>0</v>
      </c>
      <c r="H261" s="5"/>
      <c r="I261" s="5" t="s">
        <v>2580</v>
      </c>
      <c r="J261" s="5"/>
      <c r="K261" s="5" t="s">
        <v>2580</v>
      </c>
      <c r="L261" s="5" t="s">
        <v>1654</v>
      </c>
    </row>
    <row r="262" spans="1:12" ht="48" x14ac:dyDescent="0.15">
      <c r="A262" s="69">
        <v>193</v>
      </c>
      <c r="B262" s="6" t="s">
        <v>2029</v>
      </c>
      <c r="C262" s="66" t="s">
        <v>0</v>
      </c>
      <c r="D262" s="131" t="s">
        <v>1154</v>
      </c>
      <c r="E262" s="5" t="s">
        <v>2861</v>
      </c>
      <c r="F262" s="23">
        <v>59718.69</v>
      </c>
      <c r="G262" s="26">
        <v>0</v>
      </c>
      <c r="H262" s="5"/>
      <c r="I262" s="5"/>
      <c r="J262" s="5"/>
      <c r="K262" s="132" t="s">
        <v>2572</v>
      </c>
      <c r="L262" s="5" t="s">
        <v>1654</v>
      </c>
    </row>
    <row r="263" spans="1:12" ht="48" x14ac:dyDescent="0.15">
      <c r="A263" s="69">
        <v>194</v>
      </c>
      <c r="B263" s="6" t="s">
        <v>1782</v>
      </c>
      <c r="C263" s="66" t="s">
        <v>1</v>
      </c>
      <c r="D263" s="131" t="s">
        <v>1154</v>
      </c>
      <c r="E263" s="5" t="s">
        <v>2863</v>
      </c>
      <c r="F263" s="23">
        <v>61743.44</v>
      </c>
      <c r="G263" s="26">
        <v>0</v>
      </c>
      <c r="H263" s="5"/>
      <c r="I263" s="5"/>
      <c r="J263" s="5"/>
      <c r="K263" s="132" t="s">
        <v>2572</v>
      </c>
      <c r="L263" s="5" t="s">
        <v>1654</v>
      </c>
    </row>
    <row r="264" spans="1:12" ht="48" x14ac:dyDescent="0.15">
      <c r="A264" s="69">
        <v>195</v>
      </c>
      <c r="B264" s="6" t="s">
        <v>1783</v>
      </c>
      <c r="C264" s="66" t="s">
        <v>2</v>
      </c>
      <c r="D264" s="131" t="s">
        <v>1154</v>
      </c>
      <c r="E264" s="5" t="s">
        <v>2864</v>
      </c>
      <c r="F264" s="23">
        <v>62815.7</v>
      </c>
      <c r="G264" s="26">
        <v>0</v>
      </c>
      <c r="H264" s="5"/>
      <c r="I264" s="5"/>
      <c r="J264" s="5"/>
      <c r="K264" s="132" t="s">
        <v>2572</v>
      </c>
      <c r="L264" s="5" t="s">
        <v>1654</v>
      </c>
    </row>
    <row r="265" spans="1:12" ht="48" x14ac:dyDescent="0.15">
      <c r="A265" s="69">
        <v>196</v>
      </c>
      <c r="B265" s="6" t="s">
        <v>1784</v>
      </c>
      <c r="C265" s="66" t="s">
        <v>3</v>
      </c>
      <c r="D265" s="131" t="s">
        <v>1154</v>
      </c>
      <c r="E265" s="5" t="s">
        <v>2865</v>
      </c>
      <c r="F265" s="23">
        <v>63097.49</v>
      </c>
      <c r="G265" s="26">
        <v>0</v>
      </c>
      <c r="H265" s="5"/>
      <c r="I265" s="5"/>
      <c r="J265" s="5"/>
      <c r="K265" s="132" t="s">
        <v>2572</v>
      </c>
      <c r="L265" s="5" t="s">
        <v>1654</v>
      </c>
    </row>
    <row r="266" spans="1:12" ht="48" x14ac:dyDescent="0.15">
      <c r="A266" s="69">
        <v>197</v>
      </c>
      <c r="B266" s="6" t="s">
        <v>1785</v>
      </c>
      <c r="C266" s="66" t="s">
        <v>2158</v>
      </c>
      <c r="D266" s="131" t="s">
        <v>1154</v>
      </c>
      <c r="E266" s="5" t="s">
        <v>2866</v>
      </c>
      <c r="F266" s="23">
        <v>63328.29</v>
      </c>
      <c r="G266" s="26">
        <v>0</v>
      </c>
      <c r="H266" s="5"/>
      <c r="I266" s="5"/>
      <c r="J266" s="5"/>
      <c r="K266" s="132" t="s">
        <v>2572</v>
      </c>
      <c r="L266" s="5" t="s">
        <v>1654</v>
      </c>
    </row>
    <row r="267" spans="1:12" ht="48" x14ac:dyDescent="0.15">
      <c r="A267" s="69">
        <v>198</v>
      </c>
      <c r="B267" s="6" t="s">
        <v>1786</v>
      </c>
      <c r="C267" s="66" t="s">
        <v>2867</v>
      </c>
      <c r="D267" s="131" t="s">
        <v>1154</v>
      </c>
      <c r="E267" s="5" t="s">
        <v>2868</v>
      </c>
      <c r="F267" s="23">
        <v>64733.47</v>
      </c>
      <c r="G267" s="26">
        <v>0</v>
      </c>
      <c r="H267" s="5"/>
      <c r="I267" s="5"/>
      <c r="J267" s="5"/>
      <c r="K267" s="132" t="s">
        <v>2572</v>
      </c>
      <c r="L267" s="5" t="s">
        <v>1654</v>
      </c>
    </row>
    <row r="268" spans="1:12" ht="60" x14ac:dyDescent="0.15">
      <c r="A268" s="69">
        <v>199</v>
      </c>
      <c r="B268" s="6" t="s">
        <v>1787</v>
      </c>
      <c r="C268" s="66" t="s">
        <v>650</v>
      </c>
      <c r="D268" s="131" t="s">
        <v>1154</v>
      </c>
      <c r="E268" s="5" t="s">
        <v>2869</v>
      </c>
      <c r="F268" s="23">
        <v>65800</v>
      </c>
      <c r="G268" s="26">
        <v>0</v>
      </c>
      <c r="H268" s="5"/>
      <c r="I268" s="5"/>
      <c r="J268" s="5"/>
      <c r="K268" s="132" t="s">
        <v>2572</v>
      </c>
      <c r="L268" s="5" t="s">
        <v>1654</v>
      </c>
    </row>
    <row r="269" spans="1:12" ht="48" x14ac:dyDescent="0.15">
      <c r="A269" s="69">
        <v>200</v>
      </c>
      <c r="B269" s="6" t="s">
        <v>1788</v>
      </c>
      <c r="C269" s="66" t="s">
        <v>651</v>
      </c>
      <c r="D269" s="131" t="s">
        <v>1154</v>
      </c>
      <c r="E269" s="5" t="s">
        <v>2870</v>
      </c>
      <c r="F269" s="23">
        <v>66430</v>
      </c>
      <c r="G269" s="26">
        <v>13286.32</v>
      </c>
      <c r="H269" s="5"/>
      <c r="I269" s="5"/>
      <c r="J269" s="5"/>
      <c r="K269" s="132" t="s">
        <v>2572</v>
      </c>
      <c r="L269" s="5" t="s">
        <v>1654</v>
      </c>
    </row>
    <row r="270" spans="1:12" ht="48" x14ac:dyDescent="0.15">
      <c r="A270" s="69">
        <v>201</v>
      </c>
      <c r="B270" s="6" t="s">
        <v>1789</v>
      </c>
      <c r="C270" s="66" t="s">
        <v>652</v>
      </c>
      <c r="D270" s="131" t="s">
        <v>1154</v>
      </c>
      <c r="E270" s="5" t="s">
        <v>2871</v>
      </c>
      <c r="F270" s="23">
        <v>67053.789999999994</v>
      </c>
      <c r="G270" s="26">
        <v>0</v>
      </c>
      <c r="H270" s="5"/>
      <c r="I270" s="5"/>
      <c r="J270" s="5"/>
      <c r="K270" s="132" t="s">
        <v>2572</v>
      </c>
      <c r="L270" s="5" t="s">
        <v>1654</v>
      </c>
    </row>
    <row r="271" spans="1:12" ht="48" x14ac:dyDescent="0.15">
      <c r="A271" s="69">
        <v>202</v>
      </c>
      <c r="B271" s="6" t="s">
        <v>1790</v>
      </c>
      <c r="C271" s="66" t="s">
        <v>2872</v>
      </c>
      <c r="D271" s="131" t="s">
        <v>1154</v>
      </c>
      <c r="E271" s="5" t="s">
        <v>2873</v>
      </c>
      <c r="F271" s="23">
        <v>67406.8</v>
      </c>
      <c r="G271" s="26">
        <v>0</v>
      </c>
      <c r="H271" s="5"/>
      <c r="I271" s="5"/>
      <c r="J271" s="5"/>
      <c r="K271" s="132" t="s">
        <v>2572</v>
      </c>
      <c r="L271" s="5" t="s">
        <v>1654</v>
      </c>
    </row>
    <row r="272" spans="1:12" ht="48" x14ac:dyDescent="0.15">
      <c r="A272" s="69">
        <v>203</v>
      </c>
      <c r="B272" s="6" t="s">
        <v>1791</v>
      </c>
      <c r="C272" s="66" t="s">
        <v>2872</v>
      </c>
      <c r="D272" s="131" t="s">
        <v>1154</v>
      </c>
      <c r="E272" s="5" t="s">
        <v>2874</v>
      </c>
      <c r="F272" s="23">
        <v>67406.8</v>
      </c>
      <c r="G272" s="26">
        <v>0</v>
      </c>
      <c r="H272" s="5"/>
      <c r="I272" s="5"/>
      <c r="J272" s="5"/>
      <c r="K272" s="132" t="s">
        <v>2572</v>
      </c>
      <c r="L272" s="5" t="s">
        <v>1654</v>
      </c>
    </row>
    <row r="273" spans="1:12" ht="48" x14ac:dyDescent="0.15">
      <c r="A273" s="69">
        <v>204</v>
      </c>
      <c r="B273" s="6" t="s">
        <v>1792</v>
      </c>
      <c r="C273" s="66" t="s">
        <v>2211</v>
      </c>
      <c r="D273" s="131" t="s">
        <v>1154</v>
      </c>
      <c r="E273" s="5" t="s">
        <v>3006</v>
      </c>
      <c r="F273" s="23">
        <v>68398.240000000005</v>
      </c>
      <c r="G273" s="26">
        <v>0</v>
      </c>
      <c r="H273" s="5"/>
      <c r="I273" s="5"/>
      <c r="J273" s="5"/>
      <c r="K273" s="132" t="s">
        <v>2572</v>
      </c>
      <c r="L273" s="5" t="s">
        <v>1654</v>
      </c>
    </row>
    <row r="274" spans="1:12" ht="48" x14ac:dyDescent="0.15">
      <c r="A274" s="69">
        <v>205</v>
      </c>
      <c r="B274" s="6" t="s">
        <v>1793</v>
      </c>
      <c r="C274" s="66" t="s">
        <v>1228</v>
      </c>
      <c r="D274" s="131" t="s">
        <v>1154</v>
      </c>
      <c r="E274" s="5" t="s">
        <v>3007</v>
      </c>
      <c r="F274" s="23">
        <v>68732.09</v>
      </c>
      <c r="G274" s="26">
        <v>0</v>
      </c>
      <c r="H274" s="5"/>
      <c r="I274" s="5"/>
      <c r="J274" s="5"/>
      <c r="K274" s="132" t="s">
        <v>2572</v>
      </c>
      <c r="L274" s="5" t="s">
        <v>1654</v>
      </c>
    </row>
    <row r="275" spans="1:12" ht="48" x14ac:dyDescent="0.15">
      <c r="A275" s="69">
        <v>206</v>
      </c>
      <c r="B275" s="6" t="s">
        <v>1794</v>
      </c>
      <c r="C275" s="66" t="s">
        <v>1229</v>
      </c>
      <c r="D275" s="131" t="s">
        <v>1154</v>
      </c>
      <c r="E275" s="5" t="s">
        <v>3008</v>
      </c>
      <c r="F275" s="23">
        <v>69029.06</v>
      </c>
      <c r="G275" s="26">
        <v>0</v>
      </c>
      <c r="H275" s="5"/>
      <c r="I275" s="5"/>
      <c r="J275" s="5"/>
      <c r="K275" s="132" t="s">
        <v>2572</v>
      </c>
      <c r="L275" s="5" t="s">
        <v>1654</v>
      </c>
    </row>
    <row r="276" spans="1:12" ht="48" x14ac:dyDescent="0.15">
      <c r="A276" s="69">
        <v>207</v>
      </c>
      <c r="B276" s="6" t="s">
        <v>1795</v>
      </c>
      <c r="C276" s="66" t="s">
        <v>1230</v>
      </c>
      <c r="D276" s="131" t="s">
        <v>1154</v>
      </c>
      <c r="E276" s="5" t="s">
        <v>2875</v>
      </c>
      <c r="F276" s="23">
        <v>69800</v>
      </c>
      <c r="G276" s="26">
        <v>0</v>
      </c>
      <c r="H276" s="5"/>
      <c r="I276" s="5" t="s">
        <v>3009</v>
      </c>
      <c r="J276" s="5"/>
      <c r="K276" s="5" t="s">
        <v>3009</v>
      </c>
      <c r="L276" s="5" t="s">
        <v>1654</v>
      </c>
    </row>
    <row r="277" spans="1:12" ht="48" x14ac:dyDescent="0.15">
      <c r="A277" s="69">
        <v>208</v>
      </c>
      <c r="B277" s="6" t="s">
        <v>1796</v>
      </c>
      <c r="C277" s="66" t="s">
        <v>137</v>
      </c>
      <c r="D277" s="131" t="s">
        <v>1154</v>
      </c>
      <c r="E277" s="5" t="s">
        <v>2876</v>
      </c>
      <c r="F277" s="23">
        <v>70160</v>
      </c>
      <c r="G277" s="26">
        <f>F277-F277</f>
        <v>0</v>
      </c>
      <c r="H277" s="5"/>
      <c r="I277" s="5" t="s">
        <v>3010</v>
      </c>
      <c r="J277" s="5"/>
      <c r="K277" s="5" t="s">
        <v>3010</v>
      </c>
      <c r="L277" s="5" t="s">
        <v>1654</v>
      </c>
    </row>
    <row r="278" spans="1:12" ht="48" x14ac:dyDescent="0.15">
      <c r="A278" s="69">
        <v>209</v>
      </c>
      <c r="B278" s="6" t="s">
        <v>1797</v>
      </c>
      <c r="C278" s="66" t="s">
        <v>2158</v>
      </c>
      <c r="D278" s="131" t="s">
        <v>1154</v>
      </c>
      <c r="E278" s="5" t="s">
        <v>3011</v>
      </c>
      <c r="F278" s="23">
        <v>71485.52</v>
      </c>
      <c r="G278" s="26">
        <v>0</v>
      </c>
      <c r="H278" s="5"/>
      <c r="I278" s="5"/>
      <c r="J278" s="5"/>
      <c r="K278" s="132" t="s">
        <v>2572</v>
      </c>
      <c r="L278" s="5" t="s">
        <v>1654</v>
      </c>
    </row>
    <row r="279" spans="1:12" ht="48" x14ac:dyDescent="0.15">
      <c r="A279" s="69">
        <v>210</v>
      </c>
      <c r="B279" s="6" t="s">
        <v>1798</v>
      </c>
      <c r="C279" s="66" t="s">
        <v>2877</v>
      </c>
      <c r="D279" s="131" t="s">
        <v>1154</v>
      </c>
      <c r="E279" s="5" t="s">
        <v>3012</v>
      </c>
      <c r="F279" s="23">
        <v>71593.899999999994</v>
      </c>
      <c r="G279" s="26">
        <v>0</v>
      </c>
      <c r="H279" s="5"/>
      <c r="I279" s="5"/>
      <c r="J279" s="5"/>
      <c r="K279" s="132" t="s">
        <v>2572</v>
      </c>
      <c r="L279" s="5" t="s">
        <v>1654</v>
      </c>
    </row>
    <row r="280" spans="1:12" ht="48" x14ac:dyDescent="0.15">
      <c r="A280" s="69">
        <v>211</v>
      </c>
      <c r="B280" s="6" t="s">
        <v>1799</v>
      </c>
      <c r="C280" s="66" t="s">
        <v>2878</v>
      </c>
      <c r="D280" s="131" t="s">
        <v>1154</v>
      </c>
      <c r="E280" s="5" t="s">
        <v>3013</v>
      </c>
      <c r="F280" s="23">
        <v>71593.899999999994</v>
      </c>
      <c r="G280" s="26">
        <v>0</v>
      </c>
      <c r="H280" s="5"/>
      <c r="I280" s="5"/>
      <c r="J280" s="5"/>
      <c r="K280" s="132" t="s">
        <v>2572</v>
      </c>
      <c r="L280" s="5" t="s">
        <v>1654</v>
      </c>
    </row>
    <row r="281" spans="1:12" ht="48" x14ac:dyDescent="0.15">
      <c r="A281" s="69">
        <v>212</v>
      </c>
      <c r="B281" s="6" t="s">
        <v>1800</v>
      </c>
      <c r="C281" s="66" t="s">
        <v>1045</v>
      </c>
      <c r="D281" s="131" t="s">
        <v>1154</v>
      </c>
      <c r="E281" s="5" t="s">
        <v>2879</v>
      </c>
      <c r="F281" s="23">
        <v>72360</v>
      </c>
      <c r="G281" s="26">
        <v>0</v>
      </c>
      <c r="H281" s="5"/>
      <c r="I281" s="5" t="s">
        <v>3014</v>
      </c>
      <c r="J281" s="5"/>
      <c r="K281" s="5" t="s">
        <v>3015</v>
      </c>
      <c r="L281" s="5" t="s">
        <v>1654</v>
      </c>
    </row>
    <row r="282" spans="1:12" ht="60" x14ac:dyDescent="0.15">
      <c r="A282" s="69">
        <v>213</v>
      </c>
      <c r="B282" s="6" t="s">
        <v>1801</v>
      </c>
      <c r="C282" s="66" t="s">
        <v>37</v>
      </c>
      <c r="D282" s="131" t="s">
        <v>1154</v>
      </c>
      <c r="E282" s="5" t="s">
        <v>2880</v>
      </c>
      <c r="F282" s="23">
        <v>73601.25</v>
      </c>
      <c r="G282" s="26">
        <f>F282-F282</f>
        <v>0</v>
      </c>
      <c r="H282" s="5"/>
      <c r="I282" s="5" t="s">
        <v>2808</v>
      </c>
      <c r="J282" s="5"/>
      <c r="K282" s="5" t="s">
        <v>3016</v>
      </c>
      <c r="L282" s="5" t="s">
        <v>1654</v>
      </c>
    </row>
    <row r="283" spans="1:12" ht="48" x14ac:dyDescent="0.15">
      <c r="A283" s="69">
        <v>214</v>
      </c>
      <c r="B283" s="6" t="s">
        <v>1802</v>
      </c>
      <c r="C283" s="66" t="s">
        <v>1017</v>
      </c>
      <c r="D283" s="131" t="s">
        <v>1154</v>
      </c>
      <c r="E283" s="5" t="s">
        <v>3017</v>
      </c>
      <c r="F283" s="23">
        <v>75550</v>
      </c>
      <c r="G283" s="26">
        <v>0</v>
      </c>
      <c r="H283" s="5"/>
      <c r="I283" s="5"/>
      <c r="J283" s="5"/>
      <c r="K283" s="132" t="s">
        <v>2572</v>
      </c>
      <c r="L283" s="5" t="s">
        <v>1654</v>
      </c>
    </row>
    <row r="284" spans="1:12" ht="48" x14ac:dyDescent="0.15">
      <c r="A284" s="69">
        <v>215</v>
      </c>
      <c r="B284" s="6" t="s">
        <v>1803</v>
      </c>
      <c r="C284" s="66" t="s">
        <v>2110</v>
      </c>
      <c r="D284" s="131" t="s">
        <v>1154</v>
      </c>
      <c r="E284" s="5" t="s">
        <v>2881</v>
      </c>
      <c r="F284" s="23">
        <v>75750</v>
      </c>
      <c r="G284" s="26">
        <v>9919.33</v>
      </c>
      <c r="H284" s="5"/>
      <c r="I284" s="5" t="s">
        <v>3018</v>
      </c>
      <c r="J284" s="5"/>
      <c r="K284" s="5" t="s">
        <v>3019</v>
      </c>
      <c r="L284" s="5" t="s">
        <v>1654</v>
      </c>
    </row>
    <row r="285" spans="1:12" ht="48" x14ac:dyDescent="0.15">
      <c r="A285" s="69">
        <v>216</v>
      </c>
      <c r="B285" s="6" t="s">
        <v>1804</v>
      </c>
      <c r="C285" s="66" t="s">
        <v>812</v>
      </c>
      <c r="D285" s="131" t="s">
        <v>1154</v>
      </c>
      <c r="E285" s="5" t="s">
        <v>3020</v>
      </c>
      <c r="F285" s="23">
        <v>77275.05</v>
      </c>
      <c r="G285" s="26">
        <v>0</v>
      </c>
      <c r="H285" s="5"/>
      <c r="I285" s="5"/>
      <c r="J285" s="5"/>
      <c r="K285" s="132" t="s">
        <v>2572</v>
      </c>
      <c r="L285" s="5" t="s">
        <v>1654</v>
      </c>
    </row>
    <row r="286" spans="1:12" ht="60" x14ac:dyDescent="0.15">
      <c r="A286" s="69">
        <v>217</v>
      </c>
      <c r="B286" s="6" t="s">
        <v>1805</v>
      </c>
      <c r="C286" s="66" t="s">
        <v>813</v>
      </c>
      <c r="D286" s="131" t="s">
        <v>1154</v>
      </c>
      <c r="E286" s="5" t="s">
        <v>2884</v>
      </c>
      <c r="F286" s="23">
        <v>77662.039999999994</v>
      </c>
      <c r="G286" s="26">
        <v>0</v>
      </c>
      <c r="H286" s="5"/>
      <c r="I286" s="5" t="s">
        <v>2836</v>
      </c>
      <c r="J286" s="5"/>
      <c r="K286" s="5" t="s">
        <v>2836</v>
      </c>
      <c r="L286" s="5" t="s">
        <v>1654</v>
      </c>
    </row>
    <row r="287" spans="1:12" ht="48" x14ac:dyDescent="0.15">
      <c r="A287" s="69">
        <v>218</v>
      </c>
      <c r="B287" s="6" t="s">
        <v>1806</v>
      </c>
      <c r="C287" s="66" t="s">
        <v>1676</v>
      </c>
      <c r="D287" s="131" t="s">
        <v>1154</v>
      </c>
      <c r="E287" s="5" t="s">
        <v>3021</v>
      </c>
      <c r="F287" s="23">
        <v>77900</v>
      </c>
      <c r="G287" s="26">
        <v>0</v>
      </c>
      <c r="H287" s="5"/>
      <c r="I287" s="5"/>
      <c r="J287" s="5"/>
      <c r="K287" s="132" t="s">
        <v>2572</v>
      </c>
      <c r="L287" s="5" t="s">
        <v>1654</v>
      </c>
    </row>
    <row r="288" spans="1:12" ht="48" x14ac:dyDescent="0.15">
      <c r="A288" s="69">
        <v>219</v>
      </c>
      <c r="B288" s="6" t="s">
        <v>1807</v>
      </c>
      <c r="C288" s="66" t="s">
        <v>285</v>
      </c>
      <c r="D288" s="131" t="s">
        <v>1154</v>
      </c>
      <c r="E288" s="5" t="s">
        <v>3022</v>
      </c>
      <c r="F288" s="23">
        <v>78910.36</v>
      </c>
      <c r="G288" s="26">
        <v>0</v>
      </c>
      <c r="H288" s="5"/>
      <c r="I288" s="5"/>
      <c r="J288" s="5"/>
      <c r="K288" s="132" t="s">
        <v>2572</v>
      </c>
      <c r="L288" s="5" t="s">
        <v>1654</v>
      </c>
    </row>
    <row r="289" spans="1:12" ht="60" x14ac:dyDescent="0.15">
      <c r="A289" s="69">
        <v>220</v>
      </c>
      <c r="B289" s="6" t="s">
        <v>1808</v>
      </c>
      <c r="C289" s="66" t="s">
        <v>1454</v>
      </c>
      <c r="D289" s="131" t="s">
        <v>1154</v>
      </c>
      <c r="E289" s="5" t="s">
        <v>2885</v>
      </c>
      <c r="F289" s="23">
        <v>79494</v>
      </c>
      <c r="G289" s="26">
        <f>F289-F289</f>
        <v>0</v>
      </c>
      <c r="H289" s="5"/>
      <c r="I289" s="5" t="s">
        <v>2835</v>
      </c>
      <c r="J289" s="5"/>
      <c r="K289" s="5" t="s">
        <v>3029</v>
      </c>
      <c r="L289" s="5" t="s">
        <v>1654</v>
      </c>
    </row>
    <row r="290" spans="1:12" ht="60" x14ac:dyDescent="0.15">
      <c r="A290" s="69">
        <v>221</v>
      </c>
      <c r="B290" s="6" t="s">
        <v>1809</v>
      </c>
      <c r="C290" s="66" t="s">
        <v>1454</v>
      </c>
      <c r="D290" s="131" t="s">
        <v>1154</v>
      </c>
      <c r="E290" s="5" t="s">
        <v>2886</v>
      </c>
      <c r="F290" s="23">
        <v>79494</v>
      </c>
      <c r="G290" s="26">
        <f>F290-F290</f>
        <v>0</v>
      </c>
      <c r="H290" s="5"/>
      <c r="I290" s="5" t="s">
        <v>2807</v>
      </c>
      <c r="J290" s="5"/>
      <c r="K290" s="5" t="s">
        <v>3029</v>
      </c>
      <c r="L290" s="5" t="s">
        <v>1654</v>
      </c>
    </row>
    <row r="291" spans="1:12" ht="48" x14ac:dyDescent="0.15">
      <c r="A291" s="69">
        <v>222</v>
      </c>
      <c r="B291" s="6" t="s">
        <v>1810</v>
      </c>
      <c r="C291" s="66" t="s">
        <v>286</v>
      </c>
      <c r="D291" s="131" t="s">
        <v>1154</v>
      </c>
      <c r="E291" s="5" t="s">
        <v>3030</v>
      </c>
      <c r="F291" s="23">
        <v>80528.600000000006</v>
      </c>
      <c r="G291" s="26">
        <v>0</v>
      </c>
      <c r="H291" s="5"/>
      <c r="I291" s="5"/>
      <c r="J291" s="5"/>
      <c r="K291" s="132" t="s">
        <v>2572</v>
      </c>
      <c r="L291" s="5" t="s">
        <v>1654</v>
      </c>
    </row>
    <row r="292" spans="1:12" ht="48" x14ac:dyDescent="0.15">
      <c r="A292" s="69">
        <v>223</v>
      </c>
      <c r="B292" s="6" t="s">
        <v>1811</v>
      </c>
      <c r="C292" s="66" t="s">
        <v>1041</v>
      </c>
      <c r="D292" s="131" t="s">
        <v>1154</v>
      </c>
      <c r="E292" s="5" t="s">
        <v>3031</v>
      </c>
      <c r="F292" s="23">
        <v>82842.19</v>
      </c>
      <c r="G292" s="26">
        <v>0</v>
      </c>
      <c r="H292" s="5"/>
      <c r="I292" s="5"/>
      <c r="J292" s="5"/>
      <c r="K292" s="132" t="s">
        <v>2572</v>
      </c>
      <c r="L292" s="5" t="s">
        <v>1654</v>
      </c>
    </row>
    <row r="293" spans="1:12" ht="48" x14ac:dyDescent="0.15">
      <c r="A293" s="69">
        <v>224</v>
      </c>
      <c r="B293" s="6" t="s">
        <v>1812</v>
      </c>
      <c r="C293" s="66" t="s">
        <v>1042</v>
      </c>
      <c r="D293" s="131" t="s">
        <v>1154</v>
      </c>
      <c r="E293" s="5" t="s">
        <v>3032</v>
      </c>
      <c r="F293" s="23">
        <v>82842.28</v>
      </c>
      <c r="G293" s="26">
        <v>0</v>
      </c>
      <c r="H293" s="5"/>
      <c r="I293" s="5"/>
      <c r="J293" s="5"/>
      <c r="K293" s="132" t="s">
        <v>2572</v>
      </c>
      <c r="L293" s="5" t="s">
        <v>1654</v>
      </c>
    </row>
    <row r="294" spans="1:12" ht="48" x14ac:dyDescent="0.15">
      <c r="A294" s="69">
        <v>225</v>
      </c>
      <c r="B294" s="6" t="s">
        <v>1813</v>
      </c>
      <c r="C294" s="66" t="s">
        <v>1041</v>
      </c>
      <c r="D294" s="131" t="s">
        <v>1154</v>
      </c>
      <c r="E294" s="5" t="s">
        <v>3033</v>
      </c>
      <c r="F294" s="23">
        <v>82842.28</v>
      </c>
      <c r="G294" s="26">
        <v>0</v>
      </c>
      <c r="H294" s="5"/>
      <c r="I294" s="5"/>
      <c r="J294" s="5"/>
      <c r="K294" s="132" t="s">
        <v>2572</v>
      </c>
      <c r="L294" s="5" t="s">
        <v>1654</v>
      </c>
    </row>
    <row r="295" spans="1:12" ht="48" x14ac:dyDescent="0.15">
      <c r="A295" s="69">
        <v>226</v>
      </c>
      <c r="B295" s="6" t="s">
        <v>1814</v>
      </c>
      <c r="C295" s="66" t="s">
        <v>1041</v>
      </c>
      <c r="D295" s="131" t="s">
        <v>1154</v>
      </c>
      <c r="E295" s="5" t="s">
        <v>3034</v>
      </c>
      <c r="F295" s="23">
        <v>82842.28</v>
      </c>
      <c r="G295" s="26">
        <v>0</v>
      </c>
      <c r="H295" s="5"/>
      <c r="I295" s="5"/>
      <c r="J295" s="5"/>
      <c r="K295" s="132" t="s">
        <v>2572</v>
      </c>
      <c r="L295" s="5" t="s">
        <v>1654</v>
      </c>
    </row>
    <row r="296" spans="1:12" ht="48" x14ac:dyDescent="0.15">
      <c r="A296" s="69">
        <v>227</v>
      </c>
      <c r="B296" s="6" t="s">
        <v>1815</v>
      </c>
      <c r="C296" s="66" t="s">
        <v>1041</v>
      </c>
      <c r="D296" s="131" t="s">
        <v>1154</v>
      </c>
      <c r="E296" s="5" t="s">
        <v>3035</v>
      </c>
      <c r="F296" s="23">
        <v>82842.28</v>
      </c>
      <c r="G296" s="26">
        <v>0</v>
      </c>
      <c r="H296" s="5"/>
      <c r="I296" s="5"/>
      <c r="J296" s="5"/>
      <c r="K296" s="132" t="s">
        <v>2572</v>
      </c>
      <c r="L296" s="5" t="s">
        <v>1654</v>
      </c>
    </row>
    <row r="297" spans="1:12" ht="48" x14ac:dyDescent="0.15">
      <c r="A297" s="69">
        <v>228</v>
      </c>
      <c r="B297" s="6" t="s">
        <v>1816</v>
      </c>
      <c r="C297" s="66" t="s">
        <v>1041</v>
      </c>
      <c r="D297" s="131" t="s">
        <v>1154</v>
      </c>
      <c r="E297" s="5" t="s">
        <v>3036</v>
      </c>
      <c r="F297" s="23">
        <v>82842.28</v>
      </c>
      <c r="G297" s="26">
        <v>0</v>
      </c>
      <c r="H297" s="5"/>
      <c r="I297" s="5"/>
      <c r="J297" s="5"/>
      <c r="K297" s="132" t="s">
        <v>2572</v>
      </c>
      <c r="L297" s="5" t="s">
        <v>1654</v>
      </c>
    </row>
    <row r="298" spans="1:12" ht="48" x14ac:dyDescent="0.15">
      <c r="A298" s="69">
        <v>229</v>
      </c>
      <c r="B298" s="6" t="s">
        <v>1817</v>
      </c>
      <c r="C298" s="66" t="s">
        <v>1043</v>
      </c>
      <c r="D298" s="131" t="s">
        <v>1154</v>
      </c>
      <c r="E298" s="5" t="s">
        <v>3037</v>
      </c>
      <c r="F298" s="23">
        <v>83931</v>
      </c>
      <c r="G298" s="26">
        <v>0</v>
      </c>
      <c r="H298" s="5"/>
      <c r="I298" s="5"/>
      <c r="J298" s="5"/>
      <c r="K298" s="132" t="s">
        <v>2572</v>
      </c>
      <c r="L298" s="5" t="s">
        <v>1654</v>
      </c>
    </row>
    <row r="299" spans="1:12" ht="48" x14ac:dyDescent="0.15">
      <c r="A299" s="69">
        <v>230</v>
      </c>
      <c r="B299" s="6" t="s">
        <v>1818</v>
      </c>
      <c r="C299" s="66" t="s">
        <v>1044</v>
      </c>
      <c r="D299" s="131" t="s">
        <v>1154</v>
      </c>
      <c r="E299" s="5" t="s">
        <v>3039</v>
      </c>
      <c r="F299" s="23">
        <v>87906.25</v>
      </c>
      <c r="G299" s="23">
        <v>0</v>
      </c>
      <c r="H299" s="5"/>
      <c r="I299" s="5"/>
      <c r="J299" s="5"/>
      <c r="K299" s="132" t="s">
        <v>2572</v>
      </c>
      <c r="L299" s="5" t="s">
        <v>1654</v>
      </c>
    </row>
    <row r="300" spans="1:12" ht="48" x14ac:dyDescent="0.15">
      <c r="A300" s="69">
        <v>231</v>
      </c>
      <c r="B300" s="6" t="s">
        <v>1819</v>
      </c>
      <c r="C300" s="66" t="s">
        <v>134</v>
      </c>
      <c r="D300" s="131" t="s">
        <v>1154</v>
      </c>
      <c r="E300" s="5" t="s">
        <v>3038</v>
      </c>
      <c r="F300" s="23">
        <v>92583.71</v>
      </c>
      <c r="G300" s="26">
        <v>0</v>
      </c>
      <c r="H300" s="5"/>
      <c r="I300" s="5"/>
      <c r="J300" s="5"/>
      <c r="K300" s="132" t="s">
        <v>2572</v>
      </c>
      <c r="L300" s="5" t="s">
        <v>1654</v>
      </c>
    </row>
    <row r="301" spans="1:12" ht="48" x14ac:dyDescent="0.15">
      <c r="A301" s="69">
        <v>232</v>
      </c>
      <c r="B301" s="6" t="s">
        <v>1820</v>
      </c>
      <c r="C301" s="66" t="s">
        <v>2343</v>
      </c>
      <c r="D301" s="131" t="s">
        <v>1154</v>
      </c>
      <c r="E301" s="5" t="s">
        <v>2887</v>
      </c>
      <c r="F301" s="23">
        <v>94546</v>
      </c>
      <c r="G301" s="23">
        <v>50424.160000000003</v>
      </c>
      <c r="H301" s="5"/>
      <c r="I301" s="5" t="s">
        <v>3023</v>
      </c>
      <c r="J301" s="5"/>
      <c r="K301" s="5" t="s">
        <v>3024</v>
      </c>
      <c r="L301" s="5" t="s">
        <v>1654</v>
      </c>
    </row>
    <row r="302" spans="1:12" ht="48" x14ac:dyDescent="0.15">
      <c r="A302" s="69">
        <v>233</v>
      </c>
      <c r="B302" s="6" t="s">
        <v>1821</v>
      </c>
      <c r="C302" s="66" t="s">
        <v>40</v>
      </c>
      <c r="D302" s="131" t="s">
        <v>1154</v>
      </c>
      <c r="E302" s="5" t="s">
        <v>2888</v>
      </c>
      <c r="F302" s="23">
        <v>96862</v>
      </c>
      <c r="G302" s="23">
        <v>0</v>
      </c>
      <c r="H302" s="5"/>
      <c r="I302" s="5" t="s">
        <v>3025</v>
      </c>
      <c r="J302" s="5"/>
      <c r="K302" s="5" t="s">
        <v>3026</v>
      </c>
      <c r="L302" s="5" t="s">
        <v>1654</v>
      </c>
    </row>
    <row r="303" spans="1:12" ht="48" x14ac:dyDescent="0.15">
      <c r="A303" s="69">
        <v>234</v>
      </c>
      <c r="B303" s="6" t="s">
        <v>1822</v>
      </c>
      <c r="C303" s="66" t="s">
        <v>957</v>
      </c>
      <c r="D303" s="131" t="s">
        <v>1154</v>
      </c>
      <c r="E303" s="5" t="s">
        <v>2889</v>
      </c>
      <c r="F303" s="23">
        <f>77600+19400</f>
        <v>97000</v>
      </c>
      <c r="G303" s="23">
        <v>0</v>
      </c>
      <c r="H303" s="5"/>
      <c r="I303" s="5" t="s">
        <v>3027</v>
      </c>
      <c r="J303" s="5"/>
      <c r="K303" s="5" t="s">
        <v>3028</v>
      </c>
      <c r="L303" s="5" t="s">
        <v>1654</v>
      </c>
    </row>
    <row r="304" spans="1:12" ht="48" x14ac:dyDescent="0.15">
      <c r="A304" s="69">
        <v>235</v>
      </c>
      <c r="B304" s="6" t="s">
        <v>1823</v>
      </c>
      <c r="C304" s="66" t="s">
        <v>958</v>
      </c>
      <c r="D304" s="131" t="s">
        <v>1154</v>
      </c>
      <c r="E304" s="5" t="s">
        <v>3040</v>
      </c>
      <c r="F304" s="23">
        <v>97600.49</v>
      </c>
      <c r="G304" s="26">
        <v>0</v>
      </c>
      <c r="H304" s="5"/>
      <c r="I304" s="5"/>
      <c r="J304" s="5"/>
      <c r="K304" s="132" t="s">
        <v>2572</v>
      </c>
      <c r="L304" s="5" t="s">
        <v>1654</v>
      </c>
    </row>
    <row r="305" spans="1:12" ht="48" x14ac:dyDescent="0.15">
      <c r="A305" s="69">
        <v>236</v>
      </c>
      <c r="B305" s="6" t="s">
        <v>1824</v>
      </c>
      <c r="C305" s="66" t="s">
        <v>1878</v>
      </c>
      <c r="D305" s="131" t="s">
        <v>1154</v>
      </c>
      <c r="E305" s="5" t="s">
        <v>3041</v>
      </c>
      <c r="F305" s="23">
        <v>98672.9</v>
      </c>
      <c r="G305" s="26">
        <v>0</v>
      </c>
      <c r="H305" s="5"/>
      <c r="I305" s="5"/>
      <c r="J305" s="5"/>
      <c r="K305" s="132" t="s">
        <v>2572</v>
      </c>
      <c r="L305" s="5" t="s">
        <v>1654</v>
      </c>
    </row>
    <row r="306" spans="1:12" ht="48" x14ac:dyDescent="0.15">
      <c r="A306" s="69">
        <v>237</v>
      </c>
      <c r="B306" s="6" t="s">
        <v>1825</v>
      </c>
      <c r="C306" s="66" t="s">
        <v>2358</v>
      </c>
      <c r="D306" s="131" t="s">
        <v>1154</v>
      </c>
      <c r="E306" s="5" t="s">
        <v>2890</v>
      </c>
      <c r="F306" s="23">
        <v>99310</v>
      </c>
      <c r="G306" s="23">
        <v>0</v>
      </c>
      <c r="H306" s="5"/>
      <c r="I306" s="5" t="s">
        <v>3042</v>
      </c>
      <c r="J306" s="5"/>
      <c r="K306" s="5" t="s">
        <v>3043</v>
      </c>
      <c r="L306" s="5" t="s">
        <v>1654</v>
      </c>
    </row>
    <row r="307" spans="1:12" ht="48" x14ac:dyDescent="0.15">
      <c r="A307" s="69">
        <v>238</v>
      </c>
      <c r="B307" s="6" t="s">
        <v>1826</v>
      </c>
      <c r="C307" s="66" t="s">
        <v>550</v>
      </c>
      <c r="D307" s="131" t="s">
        <v>1154</v>
      </c>
      <c r="E307" s="5" t="s">
        <v>2891</v>
      </c>
      <c r="F307" s="23">
        <v>99990</v>
      </c>
      <c r="G307" s="23">
        <v>12498.75</v>
      </c>
      <c r="H307" s="5"/>
      <c r="I307" s="5" t="s">
        <v>3044</v>
      </c>
      <c r="J307" s="5"/>
      <c r="K307" s="5" t="s">
        <v>3045</v>
      </c>
      <c r="L307" s="5" t="s">
        <v>1654</v>
      </c>
    </row>
    <row r="308" spans="1:12" ht="48" x14ac:dyDescent="0.15">
      <c r="A308" s="69">
        <v>239</v>
      </c>
      <c r="B308" s="6" t="s">
        <v>1827</v>
      </c>
      <c r="C308" s="66" t="s">
        <v>2123</v>
      </c>
      <c r="D308" s="131" t="s">
        <v>1154</v>
      </c>
      <c r="E308" s="5" t="s">
        <v>3046</v>
      </c>
      <c r="F308" s="23">
        <v>100148.14</v>
      </c>
      <c r="G308" s="26">
        <v>0</v>
      </c>
      <c r="H308" s="5"/>
      <c r="I308" s="5"/>
      <c r="J308" s="5"/>
      <c r="K308" s="132" t="s">
        <v>2572</v>
      </c>
      <c r="L308" s="5" t="s">
        <v>1654</v>
      </c>
    </row>
    <row r="309" spans="1:12" ht="48" x14ac:dyDescent="0.15">
      <c r="A309" s="69">
        <v>240</v>
      </c>
      <c r="B309" s="6" t="s">
        <v>1828</v>
      </c>
      <c r="C309" s="66" t="s">
        <v>2123</v>
      </c>
      <c r="D309" s="131" t="s">
        <v>1154</v>
      </c>
      <c r="E309" s="5" t="s">
        <v>3047</v>
      </c>
      <c r="F309" s="23">
        <v>100148.14</v>
      </c>
      <c r="G309" s="26">
        <v>0</v>
      </c>
      <c r="H309" s="5"/>
      <c r="I309" s="5"/>
      <c r="J309" s="5"/>
      <c r="K309" s="132" t="s">
        <v>2572</v>
      </c>
      <c r="L309" s="5" t="s">
        <v>1654</v>
      </c>
    </row>
    <row r="310" spans="1:12" ht="48" x14ac:dyDescent="0.15">
      <c r="A310" s="69">
        <v>241</v>
      </c>
      <c r="B310" s="6" t="s">
        <v>1829</v>
      </c>
      <c r="C310" s="66" t="s">
        <v>2123</v>
      </c>
      <c r="D310" s="131" t="s">
        <v>1154</v>
      </c>
      <c r="E310" s="5" t="s">
        <v>3048</v>
      </c>
      <c r="F310" s="23">
        <v>100148.14</v>
      </c>
      <c r="G310" s="26">
        <v>0</v>
      </c>
      <c r="H310" s="5"/>
      <c r="I310" s="5"/>
      <c r="J310" s="5"/>
      <c r="K310" s="132" t="s">
        <v>2572</v>
      </c>
      <c r="L310" s="5" t="s">
        <v>1654</v>
      </c>
    </row>
    <row r="311" spans="1:12" ht="48" x14ac:dyDescent="0.15">
      <c r="A311" s="69">
        <v>242</v>
      </c>
      <c r="B311" s="6" t="s">
        <v>1830</v>
      </c>
      <c r="C311" s="66" t="s">
        <v>2124</v>
      </c>
      <c r="D311" s="131" t="s">
        <v>1154</v>
      </c>
      <c r="E311" s="5" t="s">
        <v>3049</v>
      </c>
      <c r="F311" s="23">
        <v>100393.28</v>
      </c>
      <c r="G311" s="26">
        <v>0</v>
      </c>
      <c r="H311" s="5"/>
      <c r="I311" s="5"/>
      <c r="J311" s="5"/>
      <c r="K311" s="132" t="s">
        <v>2572</v>
      </c>
      <c r="L311" s="5" t="s">
        <v>1654</v>
      </c>
    </row>
    <row r="312" spans="1:12" ht="48" x14ac:dyDescent="0.15">
      <c r="A312" s="69">
        <v>243</v>
      </c>
      <c r="B312" s="6" t="s">
        <v>1831</v>
      </c>
      <c r="C312" s="66" t="s">
        <v>2124</v>
      </c>
      <c r="D312" s="131" t="s">
        <v>1154</v>
      </c>
      <c r="E312" s="5" t="s">
        <v>3050</v>
      </c>
      <c r="F312" s="23">
        <v>100393.31</v>
      </c>
      <c r="G312" s="26">
        <v>0</v>
      </c>
      <c r="H312" s="5"/>
      <c r="I312" s="5"/>
      <c r="J312" s="5"/>
      <c r="K312" s="132" t="s">
        <v>2572</v>
      </c>
      <c r="L312" s="5" t="s">
        <v>1654</v>
      </c>
    </row>
    <row r="313" spans="1:12" ht="48" x14ac:dyDescent="0.15">
      <c r="A313" s="69">
        <v>244</v>
      </c>
      <c r="B313" s="6" t="s">
        <v>1832</v>
      </c>
      <c r="C313" s="66" t="s">
        <v>2125</v>
      </c>
      <c r="D313" s="131" t="s">
        <v>1154</v>
      </c>
      <c r="E313" s="5" t="s">
        <v>3051</v>
      </c>
      <c r="F313" s="23">
        <v>100697.16</v>
      </c>
      <c r="G313" s="26">
        <v>0</v>
      </c>
      <c r="H313" s="5"/>
      <c r="I313" s="5"/>
      <c r="J313" s="5"/>
      <c r="K313" s="132" t="s">
        <v>2572</v>
      </c>
      <c r="L313" s="5" t="s">
        <v>1654</v>
      </c>
    </row>
    <row r="314" spans="1:12" ht="48" x14ac:dyDescent="0.15">
      <c r="A314" s="69">
        <v>245</v>
      </c>
      <c r="B314" s="6" t="s">
        <v>1833</v>
      </c>
      <c r="C314" s="66" t="s">
        <v>2126</v>
      </c>
      <c r="D314" s="131" t="s">
        <v>1154</v>
      </c>
      <c r="E314" s="5" t="s">
        <v>3053</v>
      </c>
      <c r="F314" s="23">
        <v>100720</v>
      </c>
      <c r="G314" s="26">
        <v>0</v>
      </c>
      <c r="H314" s="5"/>
      <c r="I314" s="5"/>
      <c r="J314" s="5"/>
      <c r="K314" s="132" t="s">
        <v>2572</v>
      </c>
      <c r="L314" s="5" t="s">
        <v>1654</v>
      </c>
    </row>
    <row r="315" spans="1:12" ht="48" x14ac:dyDescent="0.15">
      <c r="A315" s="69">
        <v>246</v>
      </c>
      <c r="B315" s="6" t="s">
        <v>1834</v>
      </c>
      <c r="C315" s="66" t="s">
        <v>2127</v>
      </c>
      <c r="D315" s="131" t="s">
        <v>1154</v>
      </c>
      <c r="E315" s="5" t="s">
        <v>3052</v>
      </c>
      <c r="F315" s="23">
        <v>104854.63</v>
      </c>
      <c r="G315" s="26">
        <v>0</v>
      </c>
      <c r="H315" s="5"/>
      <c r="I315" s="5"/>
      <c r="J315" s="5"/>
      <c r="K315" s="132" t="s">
        <v>2572</v>
      </c>
      <c r="L315" s="5" t="s">
        <v>1654</v>
      </c>
    </row>
    <row r="316" spans="1:12" ht="48" x14ac:dyDescent="0.15">
      <c r="A316" s="69">
        <v>247</v>
      </c>
      <c r="B316" s="6" t="s">
        <v>1835</v>
      </c>
      <c r="C316" s="66" t="s">
        <v>2128</v>
      </c>
      <c r="D316" s="131" t="s">
        <v>1154</v>
      </c>
      <c r="E316" s="5" t="s">
        <v>3054</v>
      </c>
      <c r="F316" s="23">
        <v>105115.81</v>
      </c>
      <c r="G316" s="26">
        <v>0</v>
      </c>
      <c r="H316" s="5"/>
      <c r="I316" s="5"/>
      <c r="J316" s="5"/>
      <c r="K316" s="132" t="s">
        <v>2572</v>
      </c>
      <c r="L316" s="5" t="s">
        <v>1654</v>
      </c>
    </row>
    <row r="317" spans="1:12" ht="48" x14ac:dyDescent="0.15">
      <c r="A317" s="69">
        <v>248</v>
      </c>
      <c r="B317" s="6" t="s">
        <v>1836</v>
      </c>
      <c r="C317" s="66" t="s">
        <v>2128</v>
      </c>
      <c r="D317" s="131" t="s">
        <v>1154</v>
      </c>
      <c r="E317" s="5" t="s">
        <v>3055</v>
      </c>
      <c r="F317" s="23">
        <v>105115.81</v>
      </c>
      <c r="G317" s="26">
        <v>0</v>
      </c>
      <c r="H317" s="5"/>
      <c r="I317" s="5"/>
      <c r="J317" s="5"/>
      <c r="K317" s="132" t="s">
        <v>2572</v>
      </c>
      <c r="L317" s="5" t="s">
        <v>1654</v>
      </c>
    </row>
    <row r="318" spans="1:12" ht="48" x14ac:dyDescent="0.15">
      <c r="A318" s="69">
        <v>249</v>
      </c>
      <c r="B318" s="6" t="s">
        <v>1837</v>
      </c>
      <c r="C318" s="66" t="s">
        <v>2128</v>
      </c>
      <c r="D318" s="131" t="s">
        <v>1154</v>
      </c>
      <c r="E318" s="5" t="s">
        <v>3056</v>
      </c>
      <c r="F318" s="23">
        <v>105115.81</v>
      </c>
      <c r="G318" s="26">
        <v>0</v>
      </c>
      <c r="H318" s="5"/>
      <c r="I318" s="5"/>
      <c r="J318" s="5"/>
      <c r="K318" s="132" t="s">
        <v>2572</v>
      </c>
      <c r="L318" s="5" t="s">
        <v>1654</v>
      </c>
    </row>
    <row r="319" spans="1:12" ht="48" x14ac:dyDescent="0.15">
      <c r="A319" s="69">
        <v>250</v>
      </c>
      <c r="B319" s="6" t="s">
        <v>1838</v>
      </c>
      <c r="C319" s="66" t="s">
        <v>2128</v>
      </c>
      <c r="D319" s="131" t="s">
        <v>1154</v>
      </c>
      <c r="E319" s="5" t="s">
        <v>3057</v>
      </c>
      <c r="F319" s="23">
        <v>105115.85</v>
      </c>
      <c r="G319" s="26">
        <v>0</v>
      </c>
      <c r="H319" s="5"/>
      <c r="I319" s="5"/>
      <c r="J319" s="5"/>
      <c r="K319" s="132" t="s">
        <v>2572</v>
      </c>
      <c r="L319" s="5" t="s">
        <v>1654</v>
      </c>
    </row>
    <row r="320" spans="1:12" ht="48" x14ac:dyDescent="0.15">
      <c r="A320" s="69">
        <v>251</v>
      </c>
      <c r="B320" s="6" t="s">
        <v>293</v>
      </c>
      <c r="C320" s="66" t="s">
        <v>846</v>
      </c>
      <c r="D320" s="131" t="s">
        <v>1154</v>
      </c>
      <c r="E320" s="5" t="s">
        <v>3058</v>
      </c>
      <c r="F320" s="23">
        <v>110088.23</v>
      </c>
      <c r="G320" s="26">
        <v>0</v>
      </c>
      <c r="H320" s="5"/>
      <c r="I320" s="5"/>
      <c r="J320" s="5"/>
      <c r="K320" s="132" t="s">
        <v>2572</v>
      </c>
      <c r="L320" s="5" t="s">
        <v>1654</v>
      </c>
    </row>
    <row r="321" spans="1:12" ht="48" x14ac:dyDescent="0.15">
      <c r="A321" s="69">
        <v>252</v>
      </c>
      <c r="B321" s="6" t="s">
        <v>294</v>
      </c>
      <c r="C321" s="66" t="s">
        <v>846</v>
      </c>
      <c r="D321" s="131" t="s">
        <v>1154</v>
      </c>
      <c r="E321" s="5" t="s">
        <v>3059</v>
      </c>
      <c r="F321" s="23">
        <v>110088.23</v>
      </c>
      <c r="G321" s="26">
        <v>0</v>
      </c>
      <c r="H321" s="5"/>
      <c r="I321" s="5"/>
      <c r="J321" s="5"/>
      <c r="K321" s="132" t="s">
        <v>2572</v>
      </c>
      <c r="L321" s="5" t="s">
        <v>1654</v>
      </c>
    </row>
    <row r="322" spans="1:12" ht="48" x14ac:dyDescent="0.15">
      <c r="A322" s="69">
        <v>253</v>
      </c>
      <c r="B322" s="6" t="s">
        <v>295</v>
      </c>
      <c r="C322" s="66" t="s">
        <v>2129</v>
      </c>
      <c r="D322" s="131" t="s">
        <v>1154</v>
      </c>
      <c r="E322" s="5" t="s">
        <v>3060</v>
      </c>
      <c r="F322" s="23">
        <v>110600.49</v>
      </c>
      <c r="G322" s="26">
        <v>0</v>
      </c>
      <c r="H322" s="5"/>
      <c r="I322" s="5"/>
      <c r="J322" s="5"/>
      <c r="K322" s="132" t="s">
        <v>2572</v>
      </c>
      <c r="L322" s="5" t="s">
        <v>1654</v>
      </c>
    </row>
    <row r="323" spans="1:12" ht="48" x14ac:dyDescent="0.15">
      <c r="A323" s="69">
        <v>254</v>
      </c>
      <c r="B323" s="6" t="s">
        <v>296</v>
      </c>
      <c r="C323" s="66" t="s">
        <v>562</v>
      </c>
      <c r="D323" s="131" t="s">
        <v>1154</v>
      </c>
      <c r="E323" s="5" t="s">
        <v>3061</v>
      </c>
      <c r="F323" s="23">
        <v>111233.01</v>
      </c>
      <c r="G323" s="26">
        <v>0</v>
      </c>
      <c r="H323" s="5"/>
      <c r="I323" s="5"/>
      <c r="J323" s="5"/>
      <c r="K323" s="132" t="s">
        <v>2572</v>
      </c>
      <c r="L323" s="5" t="s">
        <v>1654</v>
      </c>
    </row>
    <row r="324" spans="1:12" ht="48" x14ac:dyDescent="0.15">
      <c r="A324" s="69">
        <v>255</v>
      </c>
      <c r="B324" s="6" t="s">
        <v>297</v>
      </c>
      <c r="C324" s="66" t="s">
        <v>1044</v>
      </c>
      <c r="D324" s="131" t="s">
        <v>1154</v>
      </c>
      <c r="E324" s="5" t="s">
        <v>3062</v>
      </c>
      <c r="F324" s="23">
        <v>113618.29</v>
      </c>
      <c r="G324" s="23">
        <v>0</v>
      </c>
      <c r="H324" s="5"/>
      <c r="I324" s="5"/>
      <c r="J324" s="5"/>
      <c r="K324" s="132" t="s">
        <v>2572</v>
      </c>
      <c r="L324" s="5" t="s">
        <v>1654</v>
      </c>
    </row>
    <row r="325" spans="1:12" ht="36" x14ac:dyDescent="0.15">
      <c r="A325" s="69">
        <v>256</v>
      </c>
      <c r="B325" s="6" t="s">
        <v>298</v>
      </c>
      <c r="C325" s="66" t="s">
        <v>563</v>
      </c>
      <c r="D325" s="131" t="s">
        <v>1276</v>
      </c>
      <c r="E325" s="5" t="s">
        <v>3063</v>
      </c>
      <c r="F325" s="23">
        <v>117697.95</v>
      </c>
      <c r="G325" s="23">
        <f>F325-F325</f>
        <v>0</v>
      </c>
      <c r="H325" s="5"/>
      <c r="I325" s="5"/>
      <c r="J325" s="5"/>
      <c r="K325" s="132" t="s">
        <v>2572</v>
      </c>
      <c r="L325" s="5" t="s">
        <v>1654</v>
      </c>
    </row>
    <row r="326" spans="1:12" ht="36" x14ac:dyDescent="0.15">
      <c r="A326" s="69">
        <v>257</v>
      </c>
      <c r="B326" s="6" t="s">
        <v>299</v>
      </c>
      <c r="C326" s="66" t="s">
        <v>564</v>
      </c>
      <c r="D326" s="131" t="s">
        <v>1276</v>
      </c>
      <c r="E326" s="5" t="s">
        <v>3064</v>
      </c>
      <c r="F326" s="23">
        <v>120164.35</v>
      </c>
      <c r="G326" s="26">
        <v>0</v>
      </c>
      <c r="H326" s="5"/>
      <c r="I326" s="5"/>
      <c r="J326" s="5"/>
      <c r="K326" s="132" t="s">
        <v>2572</v>
      </c>
      <c r="L326" s="5" t="s">
        <v>1654</v>
      </c>
    </row>
    <row r="327" spans="1:12" ht="48" x14ac:dyDescent="0.15">
      <c r="A327" s="69">
        <v>258</v>
      </c>
      <c r="B327" s="6" t="s">
        <v>300</v>
      </c>
      <c r="C327" s="66" t="s">
        <v>565</v>
      </c>
      <c r="D327" s="131" t="s">
        <v>1154</v>
      </c>
      <c r="E327" s="5" t="s">
        <v>3065</v>
      </c>
      <c r="F327" s="23">
        <v>121671.88</v>
      </c>
      <c r="G327" s="26">
        <v>0</v>
      </c>
      <c r="H327" s="5"/>
      <c r="I327" s="5"/>
      <c r="J327" s="5"/>
      <c r="K327" s="132" t="s">
        <v>2572</v>
      </c>
      <c r="L327" s="5" t="s">
        <v>1654</v>
      </c>
    </row>
    <row r="328" spans="1:12" ht="48" x14ac:dyDescent="0.15">
      <c r="A328" s="69">
        <v>259</v>
      </c>
      <c r="B328" s="6" t="s">
        <v>2309</v>
      </c>
      <c r="C328" s="66" t="s">
        <v>566</v>
      </c>
      <c r="D328" s="131" t="s">
        <v>1154</v>
      </c>
      <c r="E328" s="5" t="s">
        <v>3066</v>
      </c>
      <c r="F328" s="23">
        <v>123922.26</v>
      </c>
      <c r="G328" s="26">
        <v>0</v>
      </c>
      <c r="H328" s="5"/>
      <c r="I328" s="5"/>
      <c r="J328" s="5"/>
      <c r="K328" s="132" t="s">
        <v>2572</v>
      </c>
      <c r="L328" s="5" t="s">
        <v>1654</v>
      </c>
    </row>
    <row r="329" spans="1:12" ht="48" x14ac:dyDescent="0.15">
      <c r="A329" s="69">
        <v>260</v>
      </c>
      <c r="B329" s="6" t="s">
        <v>2310</v>
      </c>
      <c r="C329" s="66" t="s">
        <v>567</v>
      </c>
      <c r="D329" s="131" t="s">
        <v>1154</v>
      </c>
      <c r="E329" s="5" t="s">
        <v>3067</v>
      </c>
      <c r="F329" s="23">
        <v>127436.8</v>
      </c>
      <c r="G329" s="26">
        <v>0</v>
      </c>
      <c r="H329" s="5"/>
      <c r="I329" s="5"/>
      <c r="J329" s="5"/>
      <c r="K329" s="132" t="s">
        <v>2572</v>
      </c>
      <c r="L329" s="5" t="s">
        <v>1654</v>
      </c>
    </row>
    <row r="330" spans="1:12" ht="48" x14ac:dyDescent="0.15">
      <c r="A330" s="69">
        <v>261</v>
      </c>
      <c r="B330" s="6" t="s">
        <v>1543</v>
      </c>
      <c r="C330" s="66" t="s">
        <v>568</v>
      </c>
      <c r="D330" s="131" t="s">
        <v>1154</v>
      </c>
      <c r="E330" s="5" t="s">
        <v>3068</v>
      </c>
      <c r="F330" s="23">
        <v>129220.91</v>
      </c>
      <c r="G330" s="26">
        <v>0</v>
      </c>
      <c r="H330" s="5"/>
      <c r="I330" s="5"/>
      <c r="J330" s="5"/>
      <c r="K330" s="132" t="s">
        <v>2572</v>
      </c>
      <c r="L330" s="5" t="s">
        <v>1654</v>
      </c>
    </row>
    <row r="331" spans="1:12" ht="48" x14ac:dyDescent="0.15">
      <c r="A331" s="69">
        <v>262</v>
      </c>
      <c r="B331" s="6" t="s">
        <v>1544</v>
      </c>
      <c r="C331" s="66" t="s">
        <v>569</v>
      </c>
      <c r="D331" s="131" t="s">
        <v>1154</v>
      </c>
      <c r="E331" s="5" t="s">
        <v>3117</v>
      </c>
      <c r="F331" s="23">
        <v>129254.22</v>
      </c>
      <c r="G331" s="26">
        <v>0</v>
      </c>
      <c r="H331" s="5"/>
      <c r="I331" s="5"/>
      <c r="J331" s="5"/>
      <c r="K331" s="132" t="s">
        <v>2572</v>
      </c>
      <c r="L331" s="5" t="s">
        <v>1654</v>
      </c>
    </row>
    <row r="332" spans="1:12" ht="48" x14ac:dyDescent="0.15">
      <c r="A332" s="69">
        <v>263</v>
      </c>
      <c r="B332" s="6" t="s">
        <v>1545</v>
      </c>
      <c r="C332" s="66" t="s">
        <v>570</v>
      </c>
      <c r="D332" s="131" t="s">
        <v>1154</v>
      </c>
      <c r="E332" s="5" t="s">
        <v>3118</v>
      </c>
      <c r="F332" s="23">
        <v>129707.94</v>
      </c>
      <c r="G332" s="26">
        <v>0</v>
      </c>
      <c r="H332" s="5"/>
      <c r="I332" s="5"/>
      <c r="J332" s="5"/>
      <c r="K332" s="132" t="s">
        <v>2572</v>
      </c>
      <c r="L332" s="5" t="s">
        <v>1654</v>
      </c>
    </row>
    <row r="333" spans="1:12" ht="48" x14ac:dyDescent="0.15">
      <c r="A333" s="69">
        <v>264</v>
      </c>
      <c r="B333" s="6" t="s">
        <v>1546</v>
      </c>
      <c r="C333" s="66" t="s">
        <v>9</v>
      </c>
      <c r="D333" s="131" t="s">
        <v>1154</v>
      </c>
      <c r="E333" s="5" t="s">
        <v>3119</v>
      </c>
      <c r="F333" s="23">
        <v>133097.78</v>
      </c>
      <c r="G333" s="26">
        <v>0</v>
      </c>
      <c r="H333" s="5"/>
      <c r="I333" s="5"/>
      <c r="J333" s="5"/>
      <c r="K333" s="132" t="s">
        <v>2572</v>
      </c>
      <c r="L333" s="5" t="s">
        <v>1654</v>
      </c>
    </row>
    <row r="334" spans="1:12" ht="48" x14ac:dyDescent="0.15">
      <c r="A334" s="69">
        <v>265</v>
      </c>
      <c r="B334" s="6" t="s">
        <v>1547</v>
      </c>
      <c r="C334" s="66" t="s">
        <v>8</v>
      </c>
      <c r="D334" s="131" t="s">
        <v>1154</v>
      </c>
      <c r="E334" s="5" t="s">
        <v>2892</v>
      </c>
      <c r="F334" s="23">
        <v>133921</v>
      </c>
      <c r="G334" s="23">
        <v>66960.399999999994</v>
      </c>
      <c r="H334" s="5"/>
      <c r="I334" s="5" t="s">
        <v>3120</v>
      </c>
      <c r="J334" s="5"/>
      <c r="K334" s="5" t="s">
        <v>3121</v>
      </c>
      <c r="L334" s="5" t="s">
        <v>1654</v>
      </c>
    </row>
    <row r="335" spans="1:12" ht="48" x14ac:dyDescent="0.15">
      <c r="A335" s="69">
        <v>266</v>
      </c>
      <c r="B335" s="6" t="s">
        <v>1548</v>
      </c>
      <c r="C335" s="66" t="s">
        <v>7</v>
      </c>
      <c r="D335" s="131" t="s">
        <v>1154</v>
      </c>
      <c r="E335" s="5" t="s">
        <v>3124</v>
      </c>
      <c r="F335" s="23">
        <v>134709.9</v>
      </c>
      <c r="G335" s="26">
        <v>0</v>
      </c>
      <c r="H335" s="5"/>
      <c r="I335" s="5"/>
      <c r="J335" s="5"/>
      <c r="K335" s="132" t="s">
        <v>2572</v>
      </c>
      <c r="L335" s="5" t="s">
        <v>1654</v>
      </c>
    </row>
    <row r="336" spans="1:12" ht="48" x14ac:dyDescent="0.15">
      <c r="A336" s="69">
        <v>267</v>
      </c>
      <c r="B336" s="6" t="s">
        <v>1549</v>
      </c>
      <c r="C336" s="66" t="s">
        <v>146</v>
      </c>
      <c r="D336" s="131" t="s">
        <v>1154</v>
      </c>
      <c r="E336" s="5" t="s">
        <v>3125</v>
      </c>
      <c r="F336" s="23">
        <v>134709.9</v>
      </c>
      <c r="G336" s="26">
        <v>0</v>
      </c>
      <c r="H336" s="5"/>
      <c r="I336" s="5"/>
      <c r="J336" s="5"/>
      <c r="K336" s="132" t="s">
        <v>2572</v>
      </c>
      <c r="L336" s="5" t="s">
        <v>1654</v>
      </c>
    </row>
    <row r="337" spans="1:12" ht="48" x14ac:dyDescent="0.15">
      <c r="A337" s="69">
        <v>268</v>
      </c>
      <c r="B337" s="6" t="s">
        <v>1550</v>
      </c>
      <c r="C337" s="66" t="s">
        <v>10</v>
      </c>
      <c r="D337" s="131" t="s">
        <v>1154</v>
      </c>
      <c r="E337" s="5" t="s">
        <v>3126</v>
      </c>
      <c r="F337" s="23">
        <v>137301.35</v>
      </c>
      <c r="G337" s="26">
        <v>0</v>
      </c>
      <c r="H337" s="5"/>
      <c r="I337" s="5"/>
      <c r="J337" s="5"/>
      <c r="K337" s="132" t="s">
        <v>2572</v>
      </c>
      <c r="L337" s="5" t="s">
        <v>1654</v>
      </c>
    </row>
    <row r="338" spans="1:12" ht="48" x14ac:dyDescent="0.15">
      <c r="A338" s="69">
        <v>269</v>
      </c>
      <c r="B338" s="6" t="s">
        <v>1551</v>
      </c>
      <c r="C338" s="66" t="s">
        <v>10</v>
      </c>
      <c r="D338" s="131" t="s">
        <v>1154</v>
      </c>
      <c r="E338" s="5" t="s">
        <v>3127</v>
      </c>
      <c r="F338" s="23">
        <v>137301.35</v>
      </c>
      <c r="G338" s="26">
        <v>0</v>
      </c>
      <c r="H338" s="5"/>
      <c r="I338" s="5"/>
      <c r="J338" s="5"/>
      <c r="K338" s="132" t="s">
        <v>2572</v>
      </c>
      <c r="L338" s="5" t="s">
        <v>1654</v>
      </c>
    </row>
    <row r="339" spans="1:12" ht="48" x14ac:dyDescent="0.15">
      <c r="A339" s="69">
        <v>270</v>
      </c>
      <c r="B339" s="6" t="s">
        <v>1552</v>
      </c>
      <c r="C339" s="66" t="s">
        <v>147</v>
      </c>
      <c r="D339" s="131" t="s">
        <v>1154</v>
      </c>
      <c r="E339" s="5" t="s">
        <v>3128</v>
      </c>
      <c r="F339" s="23">
        <v>140596.98000000001</v>
      </c>
      <c r="G339" s="26">
        <v>0</v>
      </c>
      <c r="H339" s="5"/>
      <c r="I339" s="5"/>
      <c r="J339" s="5"/>
      <c r="K339" s="132" t="s">
        <v>2572</v>
      </c>
      <c r="L339" s="5" t="s">
        <v>1654</v>
      </c>
    </row>
    <row r="340" spans="1:12" ht="48" x14ac:dyDescent="0.15">
      <c r="A340" s="69">
        <v>271</v>
      </c>
      <c r="B340" s="6" t="s">
        <v>1553</v>
      </c>
      <c r="C340" s="66" t="s">
        <v>2581</v>
      </c>
      <c r="D340" s="131" t="s">
        <v>1154</v>
      </c>
      <c r="E340" s="5" t="s">
        <v>2893</v>
      </c>
      <c r="F340" s="23">
        <v>141200</v>
      </c>
      <c r="G340" s="23">
        <v>89426.52</v>
      </c>
      <c r="H340" s="5"/>
      <c r="I340" s="5" t="s">
        <v>3122</v>
      </c>
      <c r="J340" s="5"/>
      <c r="K340" s="5" t="s">
        <v>3123</v>
      </c>
      <c r="L340" s="5" t="s">
        <v>1654</v>
      </c>
    </row>
    <row r="341" spans="1:12" ht="48" x14ac:dyDescent="0.15">
      <c r="A341" s="69">
        <v>272</v>
      </c>
      <c r="B341" s="6" t="s">
        <v>1554</v>
      </c>
      <c r="C341" s="66" t="s">
        <v>1198</v>
      </c>
      <c r="D341" s="131" t="s">
        <v>1154</v>
      </c>
      <c r="E341" s="5" t="s">
        <v>3129</v>
      </c>
      <c r="F341" s="23">
        <v>145361.26999999999</v>
      </c>
      <c r="G341" s="26">
        <v>0</v>
      </c>
      <c r="H341" s="5"/>
      <c r="I341" s="5"/>
      <c r="J341" s="5"/>
      <c r="K341" s="132" t="s">
        <v>2572</v>
      </c>
      <c r="L341" s="5" t="s">
        <v>1654</v>
      </c>
    </row>
    <row r="342" spans="1:12" ht="48" x14ac:dyDescent="0.15">
      <c r="A342" s="69">
        <v>273</v>
      </c>
      <c r="B342" s="6" t="s">
        <v>1555</v>
      </c>
      <c r="C342" s="66" t="s">
        <v>1044</v>
      </c>
      <c r="D342" s="131" t="s">
        <v>1154</v>
      </c>
      <c r="E342" s="5" t="s">
        <v>3130</v>
      </c>
      <c r="F342" s="23">
        <v>147168.95000000001</v>
      </c>
      <c r="G342" s="23">
        <v>0</v>
      </c>
      <c r="H342" s="5"/>
      <c r="I342" s="5"/>
      <c r="J342" s="5"/>
      <c r="K342" s="132" t="s">
        <v>2572</v>
      </c>
      <c r="L342" s="5" t="s">
        <v>1654</v>
      </c>
    </row>
    <row r="343" spans="1:12" ht="48" x14ac:dyDescent="0.15">
      <c r="A343" s="69">
        <v>274</v>
      </c>
      <c r="B343" s="6" t="s">
        <v>1556</v>
      </c>
      <c r="C343" s="66" t="s">
        <v>1199</v>
      </c>
      <c r="D343" s="131" t="s">
        <v>1154</v>
      </c>
      <c r="E343" s="5" t="s">
        <v>2894</v>
      </c>
      <c r="F343" s="23">
        <v>149270</v>
      </c>
      <c r="G343" s="23">
        <v>0</v>
      </c>
      <c r="H343" s="5"/>
      <c r="I343" s="5" t="s">
        <v>1200</v>
      </c>
      <c r="J343" s="5"/>
      <c r="K343" s="5" t="s">
        <v>3131</v>
      </c>
      <c r="L343" s="5" t="s">
        <v>1654</v>
      </c>
    </row>
    <row r="344" spans="1:12" ht="48" x14ac:dyDescent="0.15">
      <c r="A344" s="69">
        <v>275</v>
      </c>
      <c r="B344" s="6" t="s">
        <v>1557</v>
      </c>
      <c r="C344" s="66" t="s">
        <v>1201</v>
      </c>
      <c r="D344" s="131" t="s">
        <v>1154</v>
      </c>
      <c r="E344" s="5" t="s">
        <v>3132</v>
      </c>
      <c r="F344" s="23">
        <v>149491.6</v>
      </c>
      <c r="G344" s="26">
        <v>0</v>
      </c>
      <c r="H344" s="5"/>
      <c r="I344" s="5"/>
      <c r="J344" s="5"/>
      <c r="K344" s="132" t="s">
        <v>2572</v>
      </c>
      <c r="L344" s="5" t="s">
        <v>1654</v>
      </c>
    </row>
    <row r="345" spans="1:12" ht="72" x14ac:dyDescent="0.15">
      <c r="A345" s="69">
        <v>276</v>
      </c>
      <c r="B345" s="6" t="s">
        <v>1558</v>
      </c>
      <c r="C345" s="66" t="s">
        <v>745</v>
      </c>
      <c r="D345" s="131" t="s">
        <v>1154</v>
      </c>
      <c r="E345" s="5" t="s">
        <v>2895</v>
      </c>
      <c r="F345" s="23">
        <v>168805</v>
      </c>
      <c r="G345" s="23">
        <v>20096.080000000002</v>
      </c>
      <c r="H345" s="5"/>
      <c r="I345" s="5" t="s">
        <v>3307</v>
      </c>
      <c r="J345" s="5"/>
      <c r="K345" s="5" t="s">
        <v>3303</v>
      </c>
      <c r="L345" s="5" t="s">
        <v>1654</v>
      </c>
    </row>
    <row r="346" spans="1:12" ht="72" x14ac:dyDescent="0.15">
      <c r="A346" s="69">
        <v>277</v>
      </c>
      <c r="B346" s="6" t="s">
        <v>2109</v>
      </c>
      <c r="C346" s="66" t="s">
        <v>745</v>
      </c>
      <c r="D346" s="131" t="s">
        <v>1154</v>
      </c>
      <c r="E346" s="5" t="s">
        <v>2896</v>
      </c>
      <c r="F346" s="23">
        <v>168805</v>
      </c>
      <c r="G346" s="23">
        <v>20096.080000000002</v>
      </c>
      <c r="H346" s="5"/>
      <c r="I346" s="5" t="s">
        <v>3307</v>
      </c>
      <c r="J346" s="5"/>
      <c r="K346" s="5" t="s">
        <v>3303</v>
      </c>
      <c r="L346" s="5" t="s">
        <v>1654</v>
      </c>
    </row>
    <row r="347" spans="1:12" ht="72" x14ac:dyDescent="0.15">
      <c r="A347" s="69">
        <v>278</v>
      </c>
      <c r="B347" s="6" t="s">
        <v>1559</v>
      </c>
      <c r="C347" s="66" t="s">
        <v>745</v>
      </c>
      <c r="D347" s="131" t="s">
        <v>1154</v>
      </c>
      <c r="E347" s="5" t="s">
        <v>2897</v>
      </c>
      <c r="F347" s="23">
        <v>168805</v>
      </c>
      <c r="G347" s="23">
        <v>20096.080000000002</v>
      </c>
      <c r="H347" s="5"/>
      <c r="I347" s="5" t="s">
        <v>3307</v>
      </c>
      <c r="J347" s="5"/>
      <c r="K347" s="5" t="s">
        <v>3303</v>
      </c>
      <c r="L347" s="5" t="s">
        <v>1654</v>
      </c>
    </row>
    <row r="348" spans="1:12" ht="48" x14ac:dyDescent="0.15">
      <c r="A348" s="69">
        <v>279</v>
      </c>
      <c r="B348" s="6" t="s">
        <v>1560</v>
      </c>
      <c r="C348" s="66" t="s">
        <v>449</v>
      </c>
      <c r="D348" s="131" t="s">
        <v>1154</v>
      </c>
      <c r="E348" s="5" t="s">
        <v>3133</v>
      </c>
      <c r="F348" s="23">
        <v>170308.47</v>
      </c>
      <c r="G348" s="26">
        <v>0</v>
      </c>
      <c r="H348" s="5"/>
      <c r="I348" s="5"/>
      <c r="J348" s="5"/>
      <c r="K348" s="132" t="s">
        <v>2572</v>
      </c>
      <c r="L348" s="5" t="s">
        <v>1654</v>
      </c>
    </row>
    <row r="349" spans="1:12" ht="48" x14ac:dyDescent="0.15">
      <c r="A349" s="69">
        <v>280</v>
      </c>
      <c r="B349" s="6" t="s">
        <v>1561</v>
      </c>
      <c r="C349" s="66" t="s">
        <v>450</v>
      </c>
      <c r="D349" s="131" t="s">
        <v>1154</v>
      </c>
      <c r="E349" s="5" t="s">
        <v>3134</v>
      </c>
      <c r="F349" s="23">
        <v>176386.78</v>
      </c>
      <c r="G349" s="26">
        <v>0</v>
      </c>
      <c r="H349" s="5"/>
      <c r="I349" s="5"/>
      <c r="J349" s="5"/>
      <c r="K349" s="132" t="s">
        <v>2572</v>
      </c>
      <c r="L349" s="5" t="s">
        <v>1654</v>
      </c>
    </row>
    <row r="350" spans="1:12" ht="48" x14ac:dyDescent="0.15">
      <c r="A350" s="69">
        <v>281</v>
      </c>
      <c r="B350" s="6" t="s">
        <v>1562</v>
      </c>
      <c r="C350" s="66" t="s">
        <v>451</v>
      </c>
      <c r="D350" s="131" t="s">
        <v>1154</v>
      </c>
      <c r="E350" s="5" t="s">
        <v>3135</v>
      </c>
      <c r="F350" s="23">
        <v>176837.37</v>
      </c>
      <c r="G350" s="26">
        <v>0</v>
      </c>
      <c r="H350" s="5"/>
      <c r="I350" s="5"/>
      <c r="J350" s="5"/>
      <c r="K350" s="132" t="s">
        <v>2572</v>
      </c>
      <c r="L350" s="5" t="s">
        <v>1654</v>
      </c>
    </row>
    <row r="351" spans="1:12" ht="48" x14ac:dyDescent="0.15">
      <c r="A351" s="69">
        <v>282</v>
      </c>
      <c r="B351" s="6" t="s">
        <v>1563</v>
      </c>
      <c r="C351" s="66" t="s">
        <v>451</v>
      </c>
      <c r="D351" s="131" t="s">
        <v>1154</v>
      </c>
      <c r="E351" s="5" t="s">
        <v>3136</v>
      </c>
      <c r="F351" s="23">
        <v>176837.4</v>
      </c>
      <c r="G351" s="26">
        <v>0</v>
      </c>
      <c r="H351" s="5"/>
      <c r="I351" s="5"/>
      <c r="J351" s="5"/>
      <c r="K351" s="132" t="s">
        <v>2572</v>
      </c>
      <c r="L351" s="5" t="s">
        <v>1654</v>
      </c>
    </row>
    <row r="352" spans="1:12" ht="48" x14ac:dyDescent="0.15">
      <c r="A352" s="69">
        <v>283</v>
      </c>
      <c r="B352" s="6" t="s">
        <v>1564</v>
      </c>
      <c r="C352" s="66" t="s">
        <v>411</v>
      </c>
      <c r="D352" s="131" t="s">
        <v>1154</v>
      </c>
      <c r="E352" s="5" t="s">
        <v>3137</v>
      </c>
      <c r="F352" s="23">
        <v>179313.01</v>
      </c>
      <c r="G352" s="26">
        <v>0</v>
      </c>
      <c r="H352" s="5"/>
      <c r="I352" s="5"/>
      <c r="J352" s="5"/>
      <c r="K352" s="132" t="s">
        <v>2572</v>
      </c>
      <c r="L352" s="5" t="s">
        <v>1654</v>
      </c>
    </row>
    <row r="353" spans="1:12" ht="48" x14ac:dyDescent="0.15">
      <c r="A353" s="69">
        <v>284</v>
      </c>
      <c r="B353" s="6" t="s">
        <v>1565</v>
      </c>
      <c r="C353" s="66" t="s">
        <v>412</v>
      </c>
      <c r="D353" s="131" t="s">
        <v>1154</v>
      </c>
      <c r="E353" s="5" t="s">
        <v>3138</v>
      </c>
      <c r="F353" s="23">
        <v>185828.76</v>
      </c>
      <c r="G353" s="26">
        <v>0</v>
      </c>
      <c r="H353" s="5"/>
      <c r="I353" s="5"/>
      <c r="J353" s="5"/>
      <c r="K353" s="132" t="s">
        <v>2572</v>
      </c>
      <c r="L353" s="5" t="s">
        <v>1654</v>
      </c>
    </row>
    <row r="354" spans="1:12" ht="48" x14ac:dyDescent="0.15">
      <c r="A354" s="69">
        <v>285</v>
      </c>
      <c r="B354" s="6" t="s">
        <v>1566</v>
      </c>
      <c r="C354" s="66" t="s">
        <v>412</v>
      </c>
      <c r="D354" s="131" t="s">
        <v>1154</v>
      </c>
      <c r="E354" s="5" t="s">
        <v>3139</v>
      </c>
      <c r="F354" s="23">
        <v>185828.76</v>
      </c>
      <c r="G354" s="26">
        <v>0</v>
      </c>
      <c r="H354" s="5"/>
      <c r="I354" s="5"/>
      <c r="J354" s="5"/>
      <c r="K354" s="132" t="s">
        <v>2572</v>
      </c>
      <c r="L354" s="5" t="s">
        <v>1654</v>
      </c>
    </row>
    <row r="355" spans="1:12" ht="48" x14ac:dyDescent="0.15">
      <c r="A355" s="69">
        <v>286</v>
      </c>
      <c r="B355" s="6" t="s">
        <v>1567</v>
      </c>
      <c r="C355" s="66" t="s">
        <v>412</v>
      </c>
      <c r="D355" s="131" t="s">
        <v>1154</v>
      </c>
      <c r="E355" s="5" t="s">
        <v>3140</v>
      </c>
      <c r="F355" s="23">
        <v>185828.76</v>
      </c>
      <c r="G355" s="26">
        <v>0</v>
      </c>
      <c r="H355" s="5"/>
      <c r="I355" s="5"/>
      <c r="J355" s="5"/>
      <c r="K355" s="132" t="s">
        <v>2572</v>
      </c>
      <c r="L355" s="5" t="s">
        <v>1654</v>
      </c>
    </row>
    <row r="356" spans="1:12" ht="48" x14ac:dyDescent="0.15">
      <c r="A356" s="69">
        <v>287</v>
      </c>
      <c r="B356" s="6" t="s">
        <v>1568</v>
      </c>
      <c r="C356" s="66" t="s">
        <v>412</v>
      </c>
      <c r="D356" s="131" t="s">
        <v>1154</v>
      </c>
      <c r="E356" s="5" t="s">
        <v>3141</v>
      </c>
      <c r="F356" s="23">
        <v>185828.8</v>
      </c>
      <c r="G356" s="26">
        <v>0</v>
      </c>
      <c r="H356" s="5"/>
      <c r="I356" s="5"/>
      <c r="J356" s="5"/>
      <c r="K356" s="132" t="s">
        <v>2572</v>
      </c>
      <c r="L356" s="5" t="s">
        <v>1654</v>
      </c>
    </row>
    <row r="357" spans="1:12" ht="48" x14ac:dyDescent="0.15">
      <c r="A357" s="69">
        <v>288</v>
      </c>
      <c r="B357" s="6" t="s">
        <v>1569</v>
      </c>
      <c r="C357" s="66" t="s">
        <v>413</v>
      </c>
      <c r="D357" s="131" t="s">
        <v>1154</v>
      </c>
      <c r="E357" s="5" t="s">
        <v>3142</v>
      </c>
      <c r="F357" s="23">
        <v>187471.81</v>
      </c>
      <c r="G357" s="26">
        <v>0</v>
      </c>
      <c r="H357" s="5"/>
      <c r="I357" s="5"/>
      <c r="J357" s="5"/>
      <c r="K357" s="132" t="s">
        <v>2572</v>
      </c>
      <c r="L357" s="5" t="s">
        <v>1654</v>
      </c>
    </row>
    <row r="358" spans="1:12" ht="48" x14ac:dyDescent="0.15">
      <c r="A358" s="69">
        <v>289</v>
      </c>
      <c r="B358" s="6" t="s">
        <v>1570</v>
      </c>
      <c r="C358" s="66" t="s">
        <v>414</v>
      </c>
      <c r="D358" s="131" t="s">
        <v>1154</v>
      </c>
      <c r="E358" s="5" t="s">
        <v>3143</v>
      </c>
      <c r="F358" s="23">
        <v>187932.82</v>
      </c>
      <c r="G358" s="26">
        <v>0</v>
      </c>
      <c r="H358" s="5"/>
      <c r="I358" s="5"/>
      <c r="J358" s="5"/>
      <c r="K358" s="132" t="s">
        <v>2572</v>
      </c>
      <c r="L358" s="5" t="s">
        <v>1654</v>
      </c>
    </row>
    <row r="359" spans="1:12" ht="72" x14ac:dyDescent="0.15">
      <c r="A359" s="69">
        <v>290</v>
      </c>
      <c r="B359" s="6" t="s">
        <v>1571</v>
      </c>
      <c r="C359" s="66" t="s">
        <v>415</v>
      </c>
      <c r="D359" s="131" t="s">
        <v>1154</v>
      </c>
      <c r="E359" s="5" t="s">
        <v>2899</v>
      </c>
      <c r="F359" s="23">
        <v>189975</v>
      </c>
      <c r="G359" s="23">
        <v>0</v>
      </c>
      <c r="H359" s="5"/>
      <c r="I359" s="5" t="s">
        <v>3144</v>
      </c>
      <c r="J359" s="5"/>
      <c r="K359" s="5" t="s">
        <v>3145</v>
      </c>
      <c r="L359" s="5" t="s">
        <v>1654</v>
      </c>
    </row>
    <row r="360" spans="1:12" ht="48" x14ac:dyDescent="0.15">
      <c r="A360" s="69">
        <v>291</v>
      </c>
      <c r="B360" s="6" t="s">
        <v>1572</v>
      </c>
      <c r="C360" s="66" t="s">
        <v>1893</v>
      </c>
      <c r="D360" s="131" t="s">
        <v>1154</v>
      </c>
      <c r="E360" s="5" t="s">
        <v>3146</v>
      </c>
      <c r="F360" s="23">
        <v>190896.57</v>
      </c>
      <c r="G360" s="26">
        <v>0</v>
      </c>
      <c r="H360" s="5"/>
      <c r="I360" s="5"/>
      <c r="J360" s="5"/>
      <c r="K360" s="132" t="s">
        <v>2572</v>
      </c>
      <c r="L360" s="5" t="s">
        <v>1654</v>
      </c>
    </row>
    <row r="361" spans="1:12" ht="48" x14ac:dyDescent="0.15">
      <c r="A361" s="69">
        <v>292</v>
      </c>
      <c r="B361" s="6" t="s">
        <v>1573</v>
      </c>
      <c r="C361" s="66" t="s">
        <v>1894</v>
      </c>
      <c r="D361" s="131" t="s">
        <v>1154</v>
      </c>
      <c r="E361" s="5" t="s">
        <v>3147</v>
      </c>
      <c r="F361" s="23">
        <v>195200.99</v>
      </c>
      <c r="G361" s="26">
        <v>0</v>
      </c>
      <c r="H361" s="5"/>
      <c r="I361" s="5"/>
      <c r="J361" s="5"/>
      <c r="K361" s="132" t="s">
        <v>2572</v>
      </c>
      <c r="L361" s="5" t="s">
        <v>1654</v>
      </c>
    </row>
    <row r="362" spans="1:12" ht="48" x14ac:dyDescent="0.15">
      <c r="A362" s="69">
        <v>293</v>
      </c>
      <c r="B362" s="6" t="s">
        <v>1574</v>
      </c>
      <c r="C362" s="66" t="s">
        <v>1895</v>
      </c>
      <c r="D362" s="131" t="s">
        <v>1154</v>
      </c>
      <c r="E362" s="5" t="s">
        <v>3148</v>
      </c>
      <c r="F362" s="23">
        <v>203149.2</v>
      </c>
      <c r="G362" s="26">
        <v>0</v>
      </c>
      <c r="H362" s="5"/>
      <c r="I362" s="5"/>
      <c r="J362" s="5"/>
      <c r="K362" s="132" t="s">
        <v>2572</v>
      </c>
      <c r="L362" s="5" t="s">
        <v>1654</v>
      </c>
    </row>
    <row r="363" spans="1:12" ht="48" x14ac:dyDescent="0.15">
      <c r="A363" s="69">
        <v>294</v>
      </c>
      <c r="B363" s="6" t="s">
        <v>1575</v>
      </c>
      <c r="C363" s="66" t="s">
        <v>1896</v>
      </c>
      <c r="D363" s="131" t="s">
        <v>1154</v>
      </c>
      <c r="E363" s="5" t="s">
        <v>2900</v>
      </c>
      <c r="F363" s="23">
        <v>210000</v>
      </c>
      <c r="G363" s="23">
        <v>112875</v>
      </c>
      <c r="H363" s="5"/>
      <c r="I363" s="5" t="s">
        <v>2809</v>
      </c>
      <c r="J363" s="5"/>
      <c r="K363" s="5" t="s">
        <v>3149</v>
      </c>
      <c r="L363" s="5" t="s">
        <v>1654</v>
      </c>
    </row>
    <row r="364" spans="1:12" ht="48" x14ac:dyDescent="0.15">
      <c r="A364" s="69">
        <v>295</v>
      </c>
      <c r="B364" s="6" t="s">
        <v>1576</v>
      </c>
      <c r="C364" s="66" t="s">
        <v>1112</v>
      </c>
      <c r="D364" s="131" t="s">
        <v>1154</v>
      </c>
      <c r="E364" s="5" t="s">
        <v>3150</v>
      </c>
      <c r="F364" s="23">
        <v>212137.22</v>
      </c>
      <c r="G364" s="26">
        <v>0</v>
      </c>
      <c r="H364" s="5"/>
      <c r="I364" s="5"/>
      <c r="J364" s="5"/>
      <c r="K364" s="132" t="s">
        <v>2572</v>
      </c>
      <c r="L364" s="5" t="s">
        <v>1654</v>
      </c>
    </row>
    <row r="365" spans="1:12" ht="48" x14ac:dyDescent="0.15">
      <c r="A365" s="69">
        <v>296</v>
      </c>
      <c r="B365" s="6" t="s">
        <v>1577</v>
      </c>
      <c r="C365" s="66" t="s">
        <v>1113</v>
      </c>
      <c r="D365" s="131" t="s">
        <v>1154</v>
      </c>
      <c r="E365" s="5" t="s">
        <v>3151</v>
      </c>
      <c r="F365" s="23">
        <v>231494.08</v>
      </c>
      <c r="G365" s="26">
        <v>0</v>
      </c>
      <c r="H365" s="5"/>
      <c r="I365" s="5"/>
      <c r="J365" s="5"/>
      <c r="K365" s="132" t="s">
        <v>2572</v>
      </c>
      <c r="L365" s="5" t="s">
        <v>1654</v>
      </c>
    </row>
    <row r="366" spans="1:12" ht="48" x14ac:dyDescent="0.15">
      <c r="A366" s="69">
        <v>297</v>
      </c>
      <c r="B366" s="6" t="s">
        <v>1578</v>
      </c>
      <c r="C366" s="66" t="s">
        <v>450</v>
      </c>
      <c r="D366" s="131" t="s">
        <v>1154</v>
      </c>
      <c r="E366" s="5" t="s">
        <v>3152</v>
      </c>
      <c r="F366" s="23">
        <v>238091.47</v>
      </c>
      <c r="G366" s="26">
        <v>0</v>
      </c>
      <c r="H366" s="5"/>
      <c r="I366" s="5"/>
      <c r="J366" s="5"/>
      <c r="K366" s="132" t="s">
        <v>2572</v>
      </c>
      <c r="L366" s="5" t="s">
        <v>1654</v>
      </c>
    </row>
    <row r="367" spans="1:12" ht="48" x14ac:dyDescent="0.15">
      <c r="A367" s="69">
        <v>298</v>
      </c>
      <c r="B367" s="6" t="s">
        <v>1579</v>
      </c>
      <c r="C367" s="66" t="s">
        <v>1110</v>
      </c>
      <c r="D367" s="131" t="s">
        <v>1154</v>
      </c>
      <c r="E367" s="5" t="s">
        <v>3153</v>
      </c>
      <c r="F367" s="23">
        <v>240793.91</v>
      </c>
      <c r="G367" s="26">
        <v>0</v>
      </c>
      <c r="H367" s="5"/>
      <c r="I367" s="5"/>
      <c r="J367" s="5"/>
      <c r="K367" s="132" t="s">
        <v>2572</v>
      </c>
      <c r="L367" s="5" t="s">
        <v>1654</v>
      </c>
    </row>
    <row r="368" spans="1:12" ht="48" x14ac:dyDescent="0.15">
      <c r="A368" s="69">
        <v>299</v>
      </c>
      <c r="B368" s="6" t="s">
        <v>1580</v>
      </c>
      <c r="C368" s="66" t="s">
        <v>1111</v>
      </c>
      <c r="D368" s="131" t="s">
        <v>1154</v>
      </c>
      <c r="E368" s="5" t="s">
        <v>2902</v>
      </c>
      <c r="F368" s="23">
        <v>275000</v>
      </c>
      <c r="G368" s="23">
        <v>0</v>
      </c>
      <c r="H368" s="5"/>
      <c r="I368" s="5" t="s">
        <v>20</v>
      </c>
      <c r="J368" s="5"/>
      <c r="K368" s="5" t="s">
        <v>20</v>
      </c>
      <c r="L368" s="5" t="s">
        <v>1654</v>
      </c>
    </row>
    <row r="369" spans="1:12" ht="48" x14ac:dyDescent="0.15">
      <c r="A369" s="69">
        <v>300</v>
      </c>
      <c r="B369" s="6" t="s">
        <v>1581</v>
      </c>
      <c r="C369" s="66" t="s">
        <v>21</v>
      </c>
      <c r="D369" s="131" t="s">
        <v>1154</v>
      </c>
      <c r="E369" s="5" t="s">
        <v>3154</v>
      </c>
      <c r="F369" s="23">
        <v>294894</v>
      </c>
      <c r="G369" s="26">
        <v>0</v>
      </c>
      <c r="H369" s="5"/>
      <c r="I369" s="5"/>
      <c r="J369" s="5"/>
      <c r="K369" s="132" t="s">
        <v>2572</v>
      </c>
      <c r="L369" s="5" t="s">
        <v>1654</v>
      </c>
    </row>
    <row r="370" spans="1:12" ht="48" x14ac:dyDescent="0.15">
      <c r="A370" s="69">
        <v>301</v>
      </c>
      <c r="B370" s="6" t="s">
        <v>1582</v>
      </c>
      <c r="C370" s="66" t="s">
        <v>22</v>
      </c>
      <c r="D370" s="131" t="s">
        <v>1154</v>
      </c>
      <c r="E370" s="5" t="s">
        <v>3155</v>
      </c>
      <c r="F370" s="23">
        <v>300291.15000000002</v>
      </c>
      <c r="G370" s="26">
        <v>0</v>
      </c>
      <c r="H370" s="5"/>
      <c r="I370" s="5"/>
      <c r="J370" s="5"/>
      <c r="K370" s="132" t="s">
        <v>2572</v>
      </c>
      <c r="L370" s="5" t="s">
        <v>1654</v>
      </c>
    </row>
    <row r="371" spans="1:12" ht="48" x14ac:dyDescent="0.15">
      <c r="A371" s="69">
        <v>302</v>
      </c>
      <c r="B371" s="6" t="s">
        <v>1583</v>
      </c>
      <c r="C371" s="66" t="s">
        <v>450</v>
      </c>
      <c r="D371" s="131" t="s">
        <v>1154</v>
      </c>
      <c r="E371" s="5" t="s">
        <v>3156</v>
      </c>
      <c r="F371" s="23">
        <v>303639.34000000003</v>
      </c>
      <c r="G371" s="26">
        <v>0</v>
      </c>
      <c r="H371" s="5"/>
      <c r="I371" s="5"/>
      <c r="J371" s="5"/>
      <c r="K371" s="132" t="s">
        <v>2572</v>
      </c>
      <c r="L371" s="5" t="s">
        <v>1654</v>
      </c>
    </row>
    <row r="372" spans="1:12" ht="48" x14ac:dyDescent="0.15">
      <c r="A372" s="69">
        <v>303</v>
      </c>
      <c r="B372" s="6" t="s">
        <v>1584</v>
      </c>
      <c r="C372" s="66" t="s">
        <v>23</v>
      </c>
      <c r="D372" s="131" t="s">
        <v>1154</v>
      </c>
      <c r="E372" s="5" t="s">
        <v>3157</v>
      </c>
      <c r="F372" s="23">
        <v>311167.64</v>
      </c>
      <c r="G372" s="26">
        <v>0</v>
      </c>
      <c r="H372" s="5"/>
      <c r="I372" s="5"/>
      <c r="J372" s="5"/>
      <c r="K372" s="132" t="s">
        <v>2572</v>
      </c>
      <c r="L372" s="5" t="s">
        <v>1654</v>
      </c>
    </row>
    <row r="373" spans="1:12" ht="48" x14ac:dyDescent="0.15">
      <c r="A373" s="69">
        <v>304</v>
      </c>
      <c r="B373" s="6" t="s">
        <v>1585</v>
      </c>
      <c r="C373" s="66" t="s">
        <v>24</v>
      </c>
      <c r="D373" s="131" t="s">
        <v>1154</v>
      </c>
      <c r="E373" s="5" t="s">
        <v>3158</v>
      </c>
      <c r="F373" s="23">
        <v>312531.94</v>
      </c>
      <c r="G373" s="26">
        <v>0</v>
      </c>
      <c r="H373" s="5"/>
      <c r="I373" s="5"/>
      <c r="J373" s="5"/>
      <c r="K373" s="132" t="s">
        <v>2572</v>
      </c>
      <c r="L373" s="5" t="s">
        <v>1654</v>
      </c>
    </row>
    <row r="374" spans="1:12" ht="48" x14ac:dyDescent="0.15">
      <c r="A374" s="69">
        <v>305</v>
      </c>
      <c r="B374" s="6" t="s">
        <v>1586</v>
      </c>
      <c r="C374" s="66" t="s">
        <v>25</v>
      </c>
      <c r="D374" s="131" t="s">
        <v>1154</v>
      </c>
      <c r="E374" s="5" t="s">
        <v>3159</v>
      </c>
      <c r="F374" s="23">
        <v>318071.75</v>
      </c>
      <c r="G374" s="26">
        <v>0</v>
      </c>
      <c r="H374" s="5"/>
      <c r="I374" s="5"/>
      <c r="J374" s="5"/>
      <c r="K374" s="132" t="s">
        <v>2572</v>
      </c>
      <c r="L374" s="5" t="s">
        <v>1654</v>
      </c>
    </row>
    <row r="375" spans="1:12" ht="48" x14ac:dyDescent="0.15">
      <c r="A375" s="69">
        <v>306</v>
      </c>
      <c r="B375" s="6" t="s">
        <v>1587</v>
      </c>
      <c r="C375" s="66" t="s">
        <v>450</v>
      </c>
      <c r="D375" s="131" t="s">
        <v>1154</v>
      </c>
      <c r="E375" s="5" t="s">
        <v>3160</v>
      </c>
      <c r="F375" s="23">
        <v>354161.38</v>
      </c>
      <c r="G375" s="26">
        <v>0</v>
      </c>
      <c r="H375" s="5"/>
      <c r="I375" s="5"/>
      <c r="J375" s="5"/>
      <c r="K375" s="132" t="s">
        <v>2572</v>
      </c>
      <c r="L375" s="5" t="s">
        <v>1654</v>
      </c>
    </row>
    <row r="376" spans="1:12" ht="48" x14ac:dyDescent="0.15">
      <c r="A376" s="69">
        <v>307</v>
      </c>
      <c r="B376" s="6" t="s">
        <v>1588</v>
      </c>
      <c r="C376" s="66" t="s">
        <v>130</v>
      </c>
      <c r="D376" s="131" t="s">
        <v>1154</v>
      </c>
      <c r="E376" s="5" t="s">
        <v>2903</v>
      </c>
      <c r="F376" s="23">
        <v>358400</v>
      </c>
      <c r="G376" s="23">
        <v>149333.17000000001</v>
      </c>
      <c r="H376" s="5"/>
      <c r="I376" s="5" t="s">
        <v>3161</v>
      </c>
      <c r="J376" s="5"/>
      <c r="K376" s="5" t="s">
        <v>3162</v>
      </c>
      <c r="L376" s="5" t="s">
        <v>1654</v>
      </c>
    </row>
    <row r="377" spans="1:12" ht="48" x14ac:dyDescent="0.15">
      <c r="A377" s="69">
        <v>308</v>
      </c>
      <c r="B377" s="6" t="s">
        <v>1589</v>
      </c>
      <c r="C377" s="66" t="s">
        <v>412</v>
      </c>
      <c r="D377" s="131" t="s">
        <v>1154</v>
      </c>
      <c r="E377" s="5" t="s">
        <v>3163</v>
      </c>
      <c r="F377" s="23">
        <v>362471.72</v>
      </c>
      <c r="G377" s="26">
        <v>0</v>
      </c>
      <c r="H377" s="5"/>
      <c r="I377" s="5"/>
      <c r="J377" s="5"/>
      <c r="K377" s="132" t="s">
        <v>2572</v>
      </c>
      <c r="L377" s="5" t="s">
        <v>1654</v>
      </c>
    </row>
    <row r="378" spans="1:12" ht="48" x14ac:dyDescent="0.15">
      <c r="A378" s="69">
        <v>309</v>
      </c>
      <c r="B378" s="6" t="s">
        <v>1590</v>
      </c>
      <c r="C378" s="66" t="s">
        <v>2209</v>
      </c>
      <c r="D378" s="131" t="s">
        <v>1154</v>
      </c>
      <c r="E378" s="5" t="s">
        <v>3164</v>
      </c>
      <c r="F378" s="23">
        <v>386797.88</v>
      </c>
      <c r="G378" s="26">
        <v>0</v>
      </c>
      <c r="H378" s="5"/>
      <c r="I378" s="5"/>
      <c r="J378" s="5"/>
      <c r="K378" s="132" t="s">
        <v>2572</v>
      </c>
      <c r="L378" s="5" t="s">
        <v>1654</v>
      </c>
    </row>
    <row r="379" spans="1:12" ht="48" x14ac:dyDescent="0.15">
      <c r="A379" s="69">
        <v>310</v>
      </c>
      <c r="B379" s="6" t="s">
        <v>1591</v>
      </c>
      <c r="C379" s="66" t="s">
        <v>2210</v>
      </c>
      <c r="D379" s="131" t="s">
        <v>1154</v>
      </c>
      <c r="E379" s="5" t="s">
        <v>2904</v>
      </c>
      <c r="F379" s="23">
        <v>400000</v>
      </c>
      <c r="G379" s="23">
        <v>61905.1</v>
      </c>
      <c r="H379" s="5"/>
      <c r="I379" s="5" t="s">
        <v>3165</v>
      </c>
      <c r="J379" s="5"/>
      <c r="K379" s="5" t="s">
        <v>3166</v>
      </c>
      <c r="L379" s="5" t="s">
        <v>1654</v>
      </c>
    </row>
    <row r="380" spans="1:12" ht="48" x14ac:dyDescent="0.15">
      <c r="A380" s="69">
        <v>311</v>
      </c>
      <c r="B380" s="6" t="s">
        <v>1592</v>
      </c>
      <c r="C380" s="66" t="s">
        <v>2161</v>
      </c>
      <c r="D380" s="131" t="s">
        <v>1154</v>
      </c>
      <c r="E380" s="5" t="s">
        <v>3167</v>
      </c>
      <c r="F380" s="23">
        <v>441949.85</v>
      </c>
      <c r="G380" s="26">
        <v>0</v>
      </c>
      <c r="H380" s="5"/>
      <c r="I380" s="5"/>
      <c r="J380" s="5"/>
      <c r="K380" s="132" t="s">
        <v>2572</v>
      </c>
      <c r="L380" s="5" t="s">
        <v>1654</v>
      </c>
    </row>
    <row r="381" spans="1:12" ht="48" x14ac:dyDescent="0.15">
      <c r="A381" s="69">
        <v>312</v>
      </c>
      <c r="B381" s="6" t="s">
        <v>1593</v>
      </c>
      <c r="C381" s="66" t="s">
        <v>1185</v>
      </c>
      <c r="D381" s="131" t="s">
        <v>1154</v>
      </c>
      <c r="E381" s="5" t="s">
        <v>3168</v>
      </c>
      <c r="F381" s="23">
        <v>490662.84</v>
      </c>
      <c r="G381" s="26">
        <v>0</v>
      </c>
      <c r="H381" s="5"/>
      <c r="I381" s="5"/>
      <c r="J381" s="5"/>
      <c r="K381" s="132" t="s">
        <v>2572</v>
      </c>
      <c r="L381" s="5" t="s">
        <v>1654</v>
      </c>
    </row>
    <row r="382" spans="1:12" ht="48" x14ac:dyDescent="0.15">
      <c r="A382" s="69">
        <v>313</v>
      </c>
      <c r="B382" s="6" t="s">
        <v>1594</v>
      </c>
      <c r="C382" s="66" t="s">
        <v>1185</v>
      </c>
      <c r="D382" s="131" t="s">
        <v>1154</v>
      </c>
      <c r="E382" s="5" t="s">
        <v>3169</v>
      </c>
      <c r="F382" s="23">
        <v>490662.84</v>
      </c>
      <c r="G382" s="26">
        <v>0</v>
      </c>
      <c r="H382" s="5"/>
      <c r="I382" s="5"/>
      <c r="J382" s="5"/>
      <c r="K382" s="132" t="s">
        <v>2572</v>
      </c>
      <c r="L382" s="5" t="s">
        <v>1654</v>
      </c>
    </row>
    <row r="383" spans="1:12" ht="48" x14ac:dyDescent="0.15">
      <c r="A383" s="69">
        <v>314</v>
      </c>
      <c r="B383" s="6" t="s">
        <v>872</v>
      </c>
      <c r="C383" s="66" t="s">
        <v>1186</v>
      </c>
      <c r="D383" s="131" t="s">
        <v>1154</v>
      </c>
      <c r="E383" s="5" t="s">
        <v>3170</v>
      </c>
      <c r="F383" s="23">
        <v>497689.33</v>
      </c>
      <c r="G383" s="26">
        <v>0</v>
      </c>
      <c r="H383" s="5"/>
      <c r="I383" s="5"/>
      <c r="J383" s="5"/>
      <c r="K383" s="132" t="s">
        <v>2572</v>
      </c>
      <c r="L383" s="5" t="s">
        <v>1654</v>
      </c>
    </row>
    <row r="384" spans="1:12" ht="48" x14ac:dyDescent="0.15">
      <c r="A384" s="69">
        <v>315</v>
      </c>
      <c r="B384" s="6" t="s">
        <v>873</v>
      </c>
      <c r="C384" s="66" t="s">
        <v>1427</v>
      </c>
      <c r="D384" s="131" t="s">
        <v>1154</v>
      </c>
      <c r="E384" s="5" t="s">
        <v>2906</v>
      </c>
      <c r="F384" s="23">
        <v>579000</v>
      </c>
      <c r="G384" s="23">
        <v>0</v>
      </c>
      <c r="H384" s="5"/>
      <c r="I384" s="5" t="s">
        <v>2810</v>
      </c>
      <c r="J384" s="5"/>
      <c r="K384" s="5" t="s">
        <v>2810</v>
      </c>
      <c r="L384" s="5" t="s">
        <v>1654</v>
      </c>
    </row>
    <row r="385" spans="1:12" ht="48" x14ac:dyDescent="0.15">
      <c r="A385" s="69">
        <v>316</v>
      </c>
      <c r="B385" s="6" t="s">
        <v>874</v>
      </c>
      <c r="C385" s="66" t="s">
        <v>1427</v>
      </c>
      <c r="D385" s="131" t="s">
        <v>1154</v>
      </c>
      <c r="E385" s="5" t="s">
        <v>2905</v>
      </c>
      <c r="F385" s="23">
        <v>579000</v>
      </c>
      <c r="G385" s="23">
        <v>0</v>
      </c>
      <c r="H385" s="5"/>
      <c r="I385" s="5" t="s">
        <v>2811</v>
      </c>
      <c r="J385" s="5"/>
      <c r="K385" s="5" t="s">
        <v>2811</v>
      </c>
      <c r="L385" s="5" t="s">
        <v>1654</v>
      </c>
    </row>
    <row r="386" spans="1:12" ht="48" x14ac:dyDescent="0.15">
      <c r="A386" s="69">
        <v>317</v>
      </c>
      <c r="B386" s="6" t="s">
        <v>875</v>
      </c>
      <c r="C386" s="66" t="s">
        <v>541</v>
      </c>
      <c r="D386" s="131" t="s">
        <v>1154</v>
      </c>
      <c r="E386" s="5" t="s">
        <v>3171</v>
      </c>
      <c r="F386" s="23">
        <v>584665.14</v>
      </c>
      <c r="G386" s="26">
        <v>0</v>
      </c>
      <c r="H386" s="5"/>
      <c r="I386" s="5" t="s">
        <v>2812</v>
      </c>
      <c r="J386" s="5"/>
      <c r="K386" s="5" t="s">
        <v>2812</v>
      </c>
      <c r="L386" s="5" t="s">
        <v>1654</v>
      </c>
    </row>
    <row r="387" spans="1:12" ht="48" x14ac:dyDescent="0.15">
      <c r="A387" s="69">
        <v>318</v>
      </c>
      <c r="B387" s="6" t="s">
        <v>876</v>
      </c>
      <c r="C387" s="66" t="s">
        <v>731</v>
      </c>
      <c r="D387" s="131" t="s">
        <v>1154</v>
      </c>
      <c r="E387" s="5" t="s">
        <v>2907</v>
      </c>
      <c r="F387" s="23">
        <v>595000</v>
      </c>
      <c r="G387" s="23">
        <v>0</v>
      </c>
      <c r="H387" s="5"/>
      <c r="I387" s="5" t="s">
        <v>2521</v>
      </c>
      <c r="J387" s="5"/>
      <c r="K387" s="5" t="s">
        <v>3314</v>
      </c>
      <c r="L387" s="5" t="s">
        <v>1654</v>
      </c>
    </row>
    <row r="388" spans="1:12" ht="48" x14ac:dyDescent="0.15">
      <c r="A388" s="69">
        <v>319</v>
      </c>
      <c r="B388" s="6" t="s">
        <v>877</v>
      </c>
      <c r="C388" s="66" t="s">
        <v>731</v>
      </c>
      <c r="D388" s="131" t="s">
        <v>1154</v>
      </c>
      <c r="E388" s="5" t="s">
        <v>2908</v>
      </c>
      <c r="F388" s="23">
        <v>595000</v>
      </c>
      <c r="G388" s="23">
        <v>0</v>
      </c>
      <c r="H388" s="5"/>
      <c r="I388" s="5" t="s">
        <v>2521</v>
      </c>
      <c r="J388" s="5"/>
      <c r="K388" s="5" t="s">
        <v>3314</v>
      </c>
      <c r="L388" s="5" t="s">
        <v>1654</v>
      </c>
    </row>
    <row r="389" spans="1:12" ht="48" x14ac:dyDescent="0.15">
      <c r="A389" s="69">
        <v>320</v>
      </c>
      <c r="B389" s="6" t="s">
        <v>878</v>
      </c>
      <c r="C389" s="66" t="s">
        <v>1954</v>
      </c>
      <c r="D389" s="131" t="s">
        <v>1154</v>
      </c>
      <c r="E389" s="5" t="s">
        <v>3172</v>
      </c>
      <c r="F389" s="23">
        <v>658308.26</v>
      </c>
      <c r="G389" s="26">
        <v>0</v>
      </c>
      <c r="H389" s="5"/>
      <c r="I389" s="5"/>
      <c r="J389" s="5"/>
      <c r="K389" s="132" t="s">
        <v>2572</v>
      </c>
      <c r="L389" s="5" t="s">
        <v>1654</v>
      </c>
    </row>
    <row r="390" spans="1:12" ht="48" x14ac:dyDescent="0.15">
      <c r="A390" s="69">
        <v>321</v>
      </c>
      <c r="B390" s="6" t="s">
        <v>879</v>
      </c>
      <c r="C390" s="66" t="s">
        <v>1171</v>
      </c>
      <c r="D390" s="131" t="s">
        <v>1154</v>
      </c>
      <c r="E390" s="5" t="s">
        <v>2909</v>
      </c>
      <c r="F390" s="15">
        <v>710000</v>
      </c>
      <c r="G390" s="15">
        <v>8452.4599999999991</v>
      </c>
      <c r="H390" s="5"/>
      <c r="I390" s="5" t="s">
        <v>2120</v>
      </c>
      <c r="J390" s="5"/>
      <c r="K390" s="5" t="s">
        <v>2120</v>
      </c>
      <c r="L390" s="5" t="s">
        <v>1654</v>
      </c>
    </row>
    <row r="391" spans="1:12" ht="72" x14ac:dyDescent="0.15">
      <c r="A391" s="69">
        <v>322</v>
      </c>
      <c r="B391" s="6" t="s">
        <v>880</v>
      </c>
      <c r="C391" s="66" t="s">
        <v>2121</v>
      </c>
      <c r="D391" s="131" t="s">
        <v>1154</v>
      </c>
      <c r="E391" s="5" t="s">
        <v>2910</v>
      </c>
      <c r="F391" s="15">
        <v>721831.07</v>
      </c>
      <c r="G391" s="15">
        <v>85932.05</v>
      </c>
      <c r="H391" s="5"/>
      <c r="I391" s="5" t="s">
        <v>3307</v>
      </c>
      <c r="J391" s="5"/>
      <c r="K391" s="5" t="s">
        <v>3303</v>
      </c>
      <c r="L391" s="5" t="s">
        <v>1654</v>
      </c>
    </row>
    <row r="392" spans="1:12" ht="36" x14ac:dyDescent="0.15">
      <c r="A392" s="69">
        <v>323</v>
      </c>
      <c r="B392" s="6" t="s">
        <v>881</v>
      </c>
      <c r="C392" s="66" t="s">
        <v>2122</v>
      </c>
      <c r="D392" s="131" t="s">
        <v>1276</v>
      </c>
      <c r="E392" s="5" t="s">
        <v>3173</v>
      </c>
      <c r="F392" s="15">
        <v>1642656.76</v>
      </c>
      <c r="G392" s="4">
        <f>F392-F392</f>
        <v>0</v>
      </c>
      <c r="H392" s="5"/>
      <c r="I392" s="5"/>
      <c r="J392" s="5"/>
      <c r="K392" s="132" t="s">
        <v>2572</v>
      </c>
      <c r="L392" s="5" t="s">
        <v>1654</v>
      </c>
    </row>
    <row r="393" spans="1:12" ht="48" x14ac:dyDescent="0.15">
      <c r="A393" s="69">
        <v>324</v>
      </c>
      <c r="B393" s="6" t="s">
        <v>882</v>
      </c>
      <c r="C393" s="66" t="s">
        <v>1044</v>
      </c>
      <c r="D393" s="131" t="s">
        <v>1154</v>
      </c>
      <c r="E393" s="5" t="s">
        <v>3174</v>
      </c>
      <c r="F393" s="15">
        <v>1984909.72</v>
      </c>
      <c r="G393" s="27">
        <v>0</v>
      </c>
      <c r="H393" s="5"/>
      <c r="I393" s="5"/>
      <c r="J393" s="5"/>
      <c r="K393" s="132" t="s">
        <v>2572</v>
      </c>
      <c r="L393" s="5" t="s">
        <v>1654</v>
      </c>
    </row>
    <row r="394" spans="1:12" ht="48" x14ac:dyDescent="0.15">
      <c r="A394" s="69">
        <v>325</v>
      </c>
      <c r="B394" s="6" t="s">
        <v>883</v>
      </c>
      <c r="C394" s="66" t="s">
        <v>11</v>
      </c>
      <c r="D394" s="131" t="s">
        <v>1154</v>
      </c>
      <c r="E394" s="5" t="s">
        <v>2862</v>
      </c>
      <c r="F394" s="15">
        <v>61500</v>
      </c>
      <c r="G394" s="4">
        <v>16839.46</v>
      </c>
      <c r="H394" s="5"/>
      <c r="I394" s="5" t="s">
        <v>12</v>
      </c>
      <c r="J394" s="5"/>
      <c r="K394" s="5" t="s">
        <v>12</v>
      </c>
      <c r="L394" s="5" t="s">
        <v>1654</v>
      </c>
    </row>
    <row r="395" spans="1:12" ht="48" x14ac:dyDescent="0.15">
      <c r="A395" s="69">
        <v>326</v>
      </c>
      <c r="B395" s="6" t="s">
        <v>884</v>
      </c>
      <c r="C395" s="131" t="s">
        <v>1888</v>
      </c>
      <c r="D395" s="131" t="s">
        <v>1154</v>
      </c>
      <c r="E395" s="5" t="s">
        <v>2901</v>
      </c>
      <c r="F395" s="15">
        <v>227766</v>
      </c>
      <c r="G395" s="133">
        <v>0</v>
      </c>
      <c r="H395" s="5"/>
      <c r="I395" s="5" t="s">
        <v>12</v>
      </c>
      <c r="J395" s="5"/>
      <c r="K395" s="5" t="s">
        <v>12</v>
      </c>
      <c r="L395" s="5" t="s">
        <v>1654</v>
      </c>
    </row>
    <row r="396" spans="1:12" ht="48" x14ac:dyDescent="0.15">
      <c r="A396" s="69">
        <v>327</v>
      </c>
      <c r="B396" s="6" t="s">
        <v>885</v>
      </c>
      <c r="C396" s="66" t="s">
        <v>516</v>
      </c>
      <c r="D396" s="131" t="s">
        <v>1154</v>
      </c>
      <c r="E396" s="5" t="s">
        <v>2898</v>
      </c>
      <c r="F396" s="15">
        <v>184000</v>
      </c>
      <c r="G396" s="4">
        <v>0</v>
      </c>
      <c r="H396" s="5"/>
      <c r="I396" s="5" t="s">
        <v>12</v>
      </c>
      <c r="J396" s="5"/>
      <c r="K396" s="5" t="s">
        <v>12</v>
      </c>
      <c r="L396" s="5" t="s">
        <v>1654</v>
      </c>
    </row>
    <row r="397" spans="1:12" ht="72" x14ac:dyDescent="0.15">
      <c r="A397" s="69">
        <v>328</v>
      </c>
      <c r="B397" s="6" t="s">
        <v>886</v>
      </c>
      <c r="C397" s="5" t="s">
        <v>1046</v>
      </c>
      <c r="D397" s="5" t="s">
        <v>3083</v>
      </c>
      <c r="E397" s="5" t="s">
        <v>3254</v>
      </c>
      <c r="F397" s="39">
        <v>168805</v>
      </c>
      <c r="G397" s="39">
        <v>64708.46</v>
      </c>
      <c r="H397" s="5"/>
      <c r="I397" s="5" t="s">
        <v>3307</v>
      </c>
      <c r="J397" s="5"/>
      <c r="K397" s="5" t="s">
        <v>3304</v>
      </c>
      <c r="L397" s="5" t="s">
        <v>618</v>
      </c>
    </row>
    <row r="398" spans="1:12" ht="72" x14ac:dyDescent="0.15">
      <c r="A398" s="69">
        <v>329</v>
      </c>
      <c r="B398" s="6" t="s">
        <v>1596</v>
      </c>
      <c r="C398" s="5" t="s">
        <v>1046</v>
      </c>
      <c r="D398" s="5" t="s">
        <v>3083</v>
      </c>
      <c r="E398" s="5" t="s">
        <v>3255</v>
      </c>
      <c r="F398" s="39">
        <v>168805</v>
      </c>
      <c r="G398" s="39">
        <v>64708.46</v>
      </c>
      <c r="H398" s="5"/>
      <c r="I398" s="5" t="s">
        <v>3307</v>
      </c>
      <c r="J398" s="5"/>
      <c r="K398" s="5" t="s">
        <v>3304</v>
      </c>
      <c r="L398" s="5" t="s">
        <v>618</v>
      </c>
    </row>
    <row r="399" spans="1:12" ht="36" x14ac:dyDescent="0.15">
      <c r="A399" s="69">
        <v>330</v>
      </c>
      <c r="B399" s="6" t="s">
        <v>1597</v>
      </c>
      <c r="C399" s="5" t="s">
        <v>1892</v>
      </c>
      <c r="D399" s="5" t="s">
        <v>3083</v>
      </c>
      <c r="E399" s="5" t="s">
        <v>3259</v>
      </c>
      <c r="F399" s="39">
        <v>97000</v>
      </c>
      <c r="G399" s="39">
        <v>9700.36</v>
      </c>
      <c r="H399" s="5"/>
      <c r="I399" s="5" t="s">
        <v>1920</v>
      </c>
      <c r="J399" s="5"/>
      <c r="K399" s="5" t="s">
        <v>977</v>
      </c>
      <c r="L399" s="5" t="s">
        <v>618</v>
      </c>
    </row>
    <row r="400" spans="1:12" ht="36" x14ac:dyDescent="0.15">
      <c r="A400" s="69">
        <v>331</v>
      </c>
      <c r="B400" s="6" t="s">
        <v>971</v>
      </c>
      <c r="C400" s="5" t="s">
        <v>978</v>
      </c>
      <c r="D400" s="5" t="s">
        <v>3083</v>
      </c>
      <c r="E400" s="5" t="s">
        <v>3270</v>
      </c>
      <c r="F400" s="39">
        <v>141182.07999999999</v>
      </c>
      <c r="G400" s="39" t="s">
        <v>2033</v>
      </c>
      <c r="H400" s="5"/>
      <c r="I400" s="5" t="s">
        <v>8443</v>
      </c>
      <c r="J400" s="5"/>
      <c r="K400" s="5" t="s">
        <v>8443</v>
      </c>
      <c r="L400" s="5" t="s">
        <v>618</v>
      </c>
    </row>
    <row r="401" spans="1:12" ht="36" x14ac:dyDescent="0.15">
      <c r="A401" s="69">
        <v>332</v>
      </c>
      <c r="B401" s="6" t="s">
        <v>972</v>
      </c>
      <c r="C401" s="5" t="s">
        <v>979</v>
      </c>
      <c r="D401" s="5" t="s">
        <v>3083</v>
      </c>
      <c r="E401" s="5" t="s">
        <v>3265</v>
      </c>
      <c r="F401" s="39">
        <v>252365.83</v>
      </c>
      <c r="G401" s="155">
        <v>0</v>
      </c>
      <c r="H401" s="5"/>
      <c r="I401" s="5" t="s">
        <v>2046</v>
      </c>
      <c r="J401" s="5"/>
      <c r="K401" s="5" t="s">
        <v>2046</v>
      </c>
      <c r="L401" s="5" t="s">
        <v>618</v>
      </c>
    </row>
    <row r="402" spans="1:12" ht="36" x14ac:dyDescent="0.15">
      <c r="A402" s="69">
        <v>333</v>
      </c>
      <c r="B402" s="6" t="s">
        <v>973</v>
      </c>
      <c r="C402" s="5" t="s">
        <v>2047</v>
      </c>
      <c r="D402" s="5" t="s">
        <v>3083</v>
      </c>
      <c r="E402" s="5" t="s">
        <v>3266</v>
      </c>
      <c r="F402" s="39">
        <v>206962.4</v>
      </c>
      <c r="G402" s="155">
        <v>0</v>
      </c>
      <c r="H402" s="5"/>
      <c r="I402" s="5" t="s">
        <v>2048</v>
      </c>
      <c r="J402" s="5"/>
      <c r="K402" s="5" t="s">
        <v>2048</v>
      </c>
      <c r="L402" s="5" t="s">
        <v>618</v>
      </c>
    </row>
    <row r="403" spans="1:12" ht="36" x14ac:dyDescent="0.15">
      <c r="A403" s="69">
        <v>334</v>
      </c>
      <c r="B403" s="6" t="s">
        <v>1682</v>
      </c>
      <c r="C403" s="5" t="s">
        <v>720</v>
      </c>
      <c r="D403" s="5" t="s">
        <v>3083</v>
      </c>
      <c r="E403" s="5" t="s">
        <v>3264</v>
      </c>
      <c r="F403" s="39">
        <v>88900</v>
      </c>
      <c r="G403" s="39">
        <v>25188.62</v>
      </c>
      <c r="H403" s="5"/>
      <c r="I403" s="5" t="s">
        <v>8440</v>
      </c>
      <c r="J403" s="5"/>
      <c r="K403" s="5" t="s">
        <v>8440</v>
      </c>
      <c r="L403" s="5" t="s">
        <v>618</v>
      </c>
    </row>
    <row r="404" spans="1:12" ht="36" x14ac:dyDescent="0.15">
      <c r="A404" s="69">
        <v>335</v>
      </c>
      <c r="B404" s="6" t="s">
        <v>1683</v>
      </c>
      <c r="C404" s="5" t="s">
        <v>721</v>
      </c>
      <c r="D404" s="5" t="s">
        <v>3083</v>
      </c>
      <c r="E404" s="5" t="s">
        <v>3256</v>
      </c>
      <c r="F404" s="39">
        <v>58300</v>
      </c>
      <c r="G404" s="39">
        <v>17490.28</v>
      </c>
      <c r="H404" s="5"/>
      <c r="I404" s="5" t="s">
        <v>8438</v>
      </c>
      <c r="J404" s="5"/>
      <c r="K404" s="5" t="s">
        <v>8438</v>
      </c>
      <c r="L404" s="5" t="s">
        <v>618</v>
      </c>
    </row>
    <row r="405" spans="1:12" ht="36" x14ac:dyDescent="0.15">
      <c r="A405" s="69">
        <v>336</v>
      </c>
      <c r="B405" s="6" t="s">
        <v>1684</v>
      </c>
      <c r="C405" s="5" t="s">
        <v>722</v>
      </c>
      <c r="D405" s="5" t="s">
        <v>3083</v>
      </c>
      <c r="E405" s="5" t="s">
        <v>3263</v>
      </c>
      <c r="F405" s="39">
        <v>78672.429999999993</v>
      </c>
      <c r="G405" s="39">
        <v>23602.03</v>
      </c>
      <c r="H405" s="5"/>
      <c r="I405" s="5" t="s">
        <v>8439</v>
      </c>
      <c r="J405" s="5"/>
      <c r="K405" s="5" t="s">
        <v>8439</v>
      </c>
      <c r="L405" s="5" t="s">
        <v>618</v>
      </c>
    </row>
    <row r="406" spans="1:12" ht="52.5" customHeight="1" x14ac:dyDescent="0.15">
      <c r="A406" s="69">
        <v>337</v>
      </c>
      <c r="B406" s="6" t="s">
        <v>1685</v>
      </c>
      <c r="C406" s="5" t="s">
        <v>723</v>
      </c>
      <c r="D406" s="5" t="s">
        <v>3083</v>
      </c>
      <c r="E406" s="5" t="s">
        <v>3269</v>
      </c>
      <c r="F406" s="39">
        <v>53640</v>
      </c>
      <c r="G406" s="39">
        <v>13410</v>
      </c>
      <c r="H406" s="5"/>
      <c r="I406" s="5" t="s">
        <v>8442</v>
      </c>
      <c r="J406" s="5"/>
      <c r="K406" s="5" t="s">
        <v>8442</v>
      </c>
      <c r="L406" s="5" t="s">
        <v>618</v>
      </c>
    </row>
    <row r="407" spans="1:12" ht="36" x14ac:dyDescent="0.15">
      <c r="A407" s="69">
        <v>338</v>
      </c>
      <c r="B407" s="6" t="s">
        <v>1686</v>
      </c>
      <c r="C407" s="5" t="s">
        <v>724</v>
      </c>
      <c r="D407" s="5" t="s">
        <v>3083</v>
      </c>
      <c r="E407" s="5" t="s">
        <v>3271</v>
      </c>
      <c r="F407" s="39">
        <v>96000</v>
      </c>
      <c r="G407" s="155">
        <v>0</v>
      </c>
      <c r="H407" s="5"/>
      <c r="I407" s="5" t="s">
        <v>725</v>
      </c>
      <c r="J407" s="5"/>
      <c r="K407" s="5" t="s">
        <v>725</v>
      </c>
      <c r="L407" s="5" t="s">
        <v>618</v>
      </c>
    </row>
    <row r="408" spans="1:12" ht="36" x14ac:dyDescent="0.15">
      <c r="A408" s="69">
        <v>339</v>
      </c>
      <c r="B408" s="6" t="s">
        <v>1687</v>
      </c>
      <c r="C408" s="5" t="s">
        <v>1472</v>
      </c>
      <c r="D408" s="5" t="s">
        <v>3083</v>
      </c>
      <c r="E408" s="5" t="s">
        <v>3267</v>
      </c>
      <c r="F408" s="39">
        <v>65208</v>
      </c>
      <c r="G408" s="39">
        <v>10868</v>
      </c>
      <c r="H408" s="5"/>
      <c r="I408" s="5" t="s">
        <v>1473</v>
      </c>
      <c r="J408" s="5"/>
      <c r="K408" s="5" t="s">
        <v>1473</v>
      </c>
      <c r="L408" s="5" t="s">
        <v>618</v>
      </c>
    </row>
    <row r="409" spans="1:12" ht="48" x14ac:dyDescent="0.15">
      <c r="A409" s="69">
        <v>340</v>
      </c>
      <c r="B409" s="6" t="s">
        <v>1688</v>
      </c>
      <c r="C409" s="5" t="s">
        <v>797</v>
      </c>
      <c r="D409" s="5" t="s">
        <v>3083</v>
      </c>
      <c r="E409" s="5" t="s">
        <v>3260</v>
      </c>
      <c r="F409" s="39">
        <v>595000</v>
      </c>
      <c r="G409" s="39">
        <v>178500.28</v>
      </c>
      <c r="H409" s="5"/>
      <c r="I409" s="5" t="s">
        <v>2521</v>
      </c>
      <c r="J409" s="5"/>
      <c r="K409" s="5" t="s">
        <v>3314</v>
      </c>
      <c r="L409" s="5" t="s">
        <v>618</v>
      </c>
    </row>
    <row r="410" spans="1:12" ht="48" x14ac:dyDescent="0.15">
      <c r="A410" s="69">
        <v>341</v>
      </c>
      <c r="B410" s="6" t="s">
        <v>1689</v>
      </c>
      <c r="C410" s="5" t="s">
        <v>797</v>
      </c>
      <c r="D410" s="5" t="s">
        <v>3083</v>
      </c>
      <c r="E410" s="5" t="s">
        <v>3261</v>
      </c>
      <c r="F410" s="39">
        <v>595000</v>
      </c>
      <c r="G410" s="39">
        <v>178500.28</v>
      </c>
      <c r="H410" s="5"/>
      <c r="I410" s="5" t="s">
        <v>2813</v>
      </c>
      <c r="J410" s="5"/>
      <c r="K410" s="5" t="s">
        <v>2814</v>
      </c>
      <c r="L410" s="5" t="s">
        <v>618</v>
      </c>
    </row>
    <row r="411" spans="1:12" ht="48" x14ac:dyDescent="0.15">
      <c r="A411" s="69">
        <v>342</v>
      </c>
      <c r="B411" s="6" t="s">
        <v>1690</v>
      </c>
      <c r="C411" s="5" t="s">
        <v>797</v>
      </c>
      <c r="D411" s="5" t="s">
        <v>3083</v>
      </c>
      <c r="E411" s="5" t="s">
        <v>3262</v>
      </c>
      <c r="F411" s="39">
        <v>595000</v>
      </c>
      <c r="G411" s="39">
        <v>238000.24</v>
      </c>
      <c r="H411" s="5"/>
      <c r="I411" s="5" t="s">
        <v>2521</v>
      </c>
      <c r="J411" s="5"/>
      <c r="K411" s="5" t="s">
        <v>3314</v>
      </c>
      <c r="L411" s="5" t="s">
        <v>618</v>
      </c>
    </row>
    <row r="412" spans="1:12" ht="72" x14ac:dyDescent="0.15">
      <c r="A412" s="69">
        <v>343</v>
      </c>
      <c r="B412" s="6" t="s">
        <v>1691</v>
      </c>
      <c r="C412" s="5" t="s">
        <v>3272</v>
      </c>
      <c r="D412" s="5" t="s">
        <v>3083</v>
      </c>
      <c r="E412" s="5" t="s">
        <v>3273</v>
      </c>
      <c r="F412" s="39">
        <v>579000</v>
      </c>
      <c r="G412" s="39">
        <v>115800</v>
      </c>
      <c r="H412" s="5"/>
      <c r="I412" s="5" t="s">
        <v>782</v>
      </c>
      <c r="J412" s="5"/>
      <c r="K412" s="5" t="s">
        <v>782</v>
      </c>
      <c r="L412" s="5" t="s">
        <v>618</v>
      </c>
    </row>
    <row r="413" spans="1:12" ht="84" x14ac:dyDescent="0.15">
      <c r="A413" s="69">
        <v>344</v>
      </c>
      <c r="B413" s="6" t="s">
        <v>1692</v>
      </c>
      <c r="C413" s="5" t="s">
        <v>3252</v>
      </c>
      <c r="D413" s="5" t="s">
        <v>3083</v>
      </c>
      <c r="E413" s="5" t="s">
        <v>3253</v>
      </c>
      <c r="F413" s="39">
        <v>240600</v>
      </c>
      <c r="G413" s="39">
        <v>48120</v>
      </c>
      <c r="H413" s="5"/>
      <c r="I413" s="5" t="s">
        <v>782</v>
      </c>
      <c r="J413" s="5"/>
      <c r="K413" s="5" t="s">
        <v>782</v>
      </c>
      <c r="L413" s="5" t="s">
        <v>618</v>
      </c>
    </row>
    <row r="414" spans="1:12" ht="48" x14ac:dyDescent="0.15">
      <c r="A414" s="69">
        <v>345</v>
      </c>
      <c r="B414" s="6" t="s">
        <v>1693</v>
      </c>
      <c r="C414" s="5" t="s">
        <v>1048</v>
      </c>
      <c r="D414" s="5" t="s">
        <v>3083</v>
      </c>
      <c r="E414" s="5" t="s">
        <v>3268</v>
      </c>
      <c r="F414" s="39">
        <v>79494</v>
      </c>
      <c r="G414" s="39">
        <v>15898.8</v>
      </c>
      <c r="H414" s="5"/>
      <c r="I414" s="5" t="s">
        <v>8441</v>
      </c>
      <c r="J414" s="5"/>
      <c r="K414" s="5" t="s">
        <v>8441</v>
      </c>
      <c r="L414" s="5" t="s">
        <v>618</v>
      </c>
    </row>
    <row r="415" spans="1:12" ht="36" x14ac:dyDescent="0.15">
      <c r="A415" s="69">
        <v>346</v>
      </c>
      <c r="B415" s="6" t="s">
        <v>1694</v>
      </c>
      <c r="C415" s="5" t="s">
        <v>1982</v>
      </c>
      <c r="D415" s="5" t="s">
        <v>3083</v>
      </c>
      <c r="E415" s="5" t="s">
        <v>3275</v>
      </c>
      <c r="F415" s="39">
        <v>61450</v>
      </c>
      <c r="G415" s="133">
        <v>0</v>
      </c>
      <c r="H415" s="5"/>
      <c r="I415" s="5" t="s">
        <v>3277</v>
      </c>
      <c r="J415" s="5"/>
      <c r="K415" s="5" t="s">
        <v>3278</v>
      </c>
      <c r="L415" s="5" t="s">
        <v>618</v>
      </c>
    </row>
    <row r="416" spans="1:12" ht="36" x14ac:dyDescent="0.15">
      <c r="A416" s="69">
        <v>347</v>
      </c>
      <c r="B416" s="6" t="s">
        <v>1695</v>
      </c>
      <c r="C416" s="5" t="s">
        <v>1983</v>
      </c>
      <c r="D416" s="5" t="s">
        <v>3083</v>
      </c>
      <c r="E416" s="5" t="s">
        <v>3257</v>
      </c>
      <c r="F416" s="39">
        <v>86500</v>
      </c>
      <c r="G416" s="133">
        <v>0</v>
      </c>
      <c r="H416" s="5"/>
      <c r="I416" s="5" t="s">
        <v>3258</v>
      </c>
      <c r="J416" s="5"/>
      <c r="K416" s="5" t="s">
        <v>3258</v>
      </c>
      <c r="L416" s="5" t="s">
        <v>618</v>
      </c>
    </row>
    <row r="417" spans="1:13" ht="36" x14ac:dyDescent="0.15">
      <c r="A417" s="69">
        <v>348</v>
      </c>
      <c r="B417" s="6" t="s">
        <v>1696</v>
      </c>
      <c r="C417" s="5" t="s">
        <v>3274</v>
      </c>
      <c r="D417" s="5" t="s">
        <v>3083</v>
      </c>
      <c r="E417" s="5" t="s">
        <v>3276</v>
      </c>
      <c r="F417" s="39">
        <v>80004</v>
      </c>
      <c r="G417" s="133">
        <v>39335.300000000003</v>
      </c>
      <c r="H417" s="5"/>
      <c r="I417" s="5" t="s">
        <v>1011</v>
      </c>
      <c r="J417" s="5"/>
      <c r="K417" s="5" t="s">
        <v>1011</v>
      </c>
      <c r="L417" s="5" t="s">
        <v>618</v>
      </c>
    </row>
    <row r="418" spans="1:13" ht="72" x14ac:dyDescent="0.15">
      <c r="A418" s="69">
        <v>349</v>
      </c>
      <c r="B418" s="6" t="s">
        <v>1697</v>
      </c>
      <c r="C418" s="5" t="s">
        <v>490</v>
      </c>
      <c r="D418" s="5" t="s">
        <v>3084</v>
      </c>
      <c r="E418" s="132" t="s">
        <v>7205</v>
      </c>
      <c r="F418" s="15">
        <v>168805</v>
      </c>
      <c r="G418" s="27">
        <v>0</v>
      </c>
      <c r="H418" s="5"/>
      <c r="I418" s="5" t="s">
        <v>3307</v>
      </c>
      <c r="J418" s="6"/>
      <c r="K418" s="5" t="s">
        <v>3305</v>
      </c>
      <c r="L418" s="5" t="s">
        <v>1175</v>
      </c>
    </row>
    <row r="419" spans="1:13" ht="90" customHeight="1" x14ac:dyDescent="0.15">
      <c r="A419" s="69">
        <v>350</v>
      </c>
      <c r="B419" s="6" t="s">
        <v>8707</v>
      </c>
      <c r="C419" s="5" t="s">
        <v>8708</v>
      </c>
      <c r="D419" s="5" t="s">
        <v>8709</v>
      </c>
      <c r="E419" s="132" t="s">
        <v>8710</v>
      </c>
      <c r="F419" s="15">
        <v>663576.32999999996</v>
      </c>
      <c r="G419" s="116" t="s">
        <v>8711</v>
      </c>
      <c r="H419" s="5"/>
      <c r="I419" s="5" t="s">
        <v>8712</v>
      </c>
      <c r="J419" s="5"/>
      <c r="K419" s="5" t="s">
        <v>8713</v>
      </c>
      <c r="L419" s="5" t="s">
        <v>3634</v>
      </c>
      <c r="M419" s="5" t="s">
        <v>8714</v>
      </c>
    </row>
    <row r="420" spans="1:13" ht="72" x14ac:dyDescent="0.15">
      <c r="A420" s="69">
        <v>351</v>
      </c>
      <c r="B420" s="6" t="s">
        <v>1698</v>
      </c>
      <c r="C420" s="5" t="s">
        <v>491</v>
      </c>
      <c r="D420" s="5" t="s">
        <v>3085</v>
      </c>
      <c r="E420" s="132" t="s">
        <v>3247</v>
      </c>
      <c r="F420" s="15">
        <v>101746.68</v>
      </c>
      <c r="G420" s="4">
        <v>0</v>
      </c>
      <c r="H420" s="5"/>
      <c r="I420" s="5" t="s">
        <v>3244</v>
      </c>
      <c r="J420" s="6"/>
      <c r="K420" s="5" t="s">
        <v>2815</v>
      </c>
      <c r="L420" s="5" t="s">
        <v>1175</v>
      </c>
    </row>
    <row r="421" spans="1:13" ht="72" x14ac:dyDescent="0.15">
      <c r="A421" s="69">
        <v>352</v>
      </c>
      <c r="B421" s="6" t="s">
        <v>1699</v>
      </c>
      <c r="C421" s="5" t="s">
        <v>492</v>
      </c>
      <c r="D421" s="5" t="s">
        <v>3086</v>
      </c>
      <c r="E421" s="132" t="s">
        <v>3248</v>
      </c>
      <c r="F421" s="15">
        <v>61689.68</v>
      </c>
      <c r="G421" s="4">
        <v>0</v>
      </c>
      <c r="H421" s="5"/>
      <c r="I421" s="5" t="s">
        <v>3244</v>
      </c>
      <c r="J421" s="6"/>
      <c r="K421" s="5" t="s">
        <v>2816</v>
      </c>
      <c r="L421" s="5" t="s">
        <v>1175</v>
      </c>
    </row>
    <row r="422" spans="1:13" ht="72" x14ac:dyDescent="0.15">
      <c r="A422" s="69">
        <v>353</v>
      </c>
      <c r="B422" s="6" t="s">
        <v>1700</v>
      </c>
      <c r="C422" s="5" t="s">
        <v>493</v>
      </c>
      <c r="D422" s="5" t="s">
        <v>3086</v>
      </c>
      <c r="E422" s="132" t="s">
        <v>3249</v>
      </c>
      <c r="F422" s="15">
        <v>109656.6</v>
      </c>
      <c r="G422" s="4">
        <v>0</v>
      </c>
      <c r="H422" s="5"/>
      <c r="I422" s="5" t="s">
        <v>3244</v>
      </c>
      <c r="J422" s="6"/>
      <c r="K422" s="5" t="s">
        <v>2816</v>
      </c>
      <c r="L422" s="5" t="s">
        <v>1175</v>
      </c>
    </row>
    <row r="423" spans="1:13" ht="72" x14ac:dyDescent="0.15">
      <c r="A423" s="69">
        <v>354</v>
      </c>
      <c r="B423" s="6" t="s">
        <v>1701</v>
      </c>
      <c r="C423" s="5" t="s">
        <v>494</v>
      </c>
      <c r="D423" s="5" t="s">
        <v>3086</v>
      </c>
      <c r="E423" s="132" t="s">
        <v>3250</v>
      </c>
      <c r="F423" s="15">
        <v>123606.9</v>
      </c>
      <c r="G423" s="4">
        <v>0</v>
      </c>
      <c r="H423" s="5"/>
      <c r="I423" s="5" t="s">
        <v>3244</v>
      </c>
      <c r="J423" s="6"/>
      <c r="K423" s="5" t="s">
        <v>2816</v>
      </c>
      <c r="L423" s="5" t="s">
        <v>1175</v>
      </c>
    </row>
    <row r="424" spans="1:13" ht="72" x14ac:dyDescent="0.15">
      <c r="A424" s="69">
        <v>355</v>
      </c>
      <c r="B424" s="6" t="s">
        <v>1702</v>
      </c>
      <c r="C424" s="5" t="s">
        <v>1226</v>
      </c>
      <c r="D424" s="5" t="s">
        <v>3086</v>
      </c>
      <c r="E424" s="132" t="s">
        <v>3251</v>
      </c>
      <c r="F424" s="15">
        <v>271660.93</v>
      </c>
      <c r="G424" s="27">
        <v>0</v>
      </c>
      <c r="H424" s="5"/>
      <c r="I424" s="5" t="s">
        <v>3244</v>
      </c>
      <c r="J424" s="6"/>
      <c r="K424" s="5" t="s">
        <v>2816</v>
      </c>
      <c r="L424" s="5" t="s">
        <v>1175</v>
      </c>
    </row>
    <row r="425" spans="1:13" ht="72" x14ac:dyDescent="0.15">
      <c r="A425" s="69">
        <v>356</v>
      </c>
      <c r="B425" s="6" t="s">
        <v>1703</v>
      </c>
      <c r="C425" s="5" t="s">
        <v>1089</v>
      </c>
      <c r="D425" s="5" t="s">
        <v>3087</v>
      </c>
      <c r="E425" s="5" t="s">
        <v>2998</v>
      </c>
      <c r="F425" s="15">
        <v>168805</v>
      </c>
      <c r="G425" s="27">
        <v>0</v>
      </c>
      <c r="H425" s="5"/>
      <c r="I425" s="5" t="s">
        <v>3307</v>
      </c>
      <c r="J425" s="5"/>
      <c r="K425" s="5" t="s">
        <v>3306</v>
      </c>
      <c r="L425" s="5" t="s">
        <v>539</v>
      </c>
    </row>
    <row r="426" spans="1:13" ht="60" x14ac:dyDescent="0.15">
      <c r="A426" s="69">
        <v>357</v>
      </c>
      <c r="B426" s="6" t="s">
        <v>1704</v>
      </c>
      <c r="C426" s="5" t="s">
        <v>1002</v>
      </c>
      <c r="D426" s="5" t="s">
        <v>3087</v>
      </c>
      <c r="E426" s="5" t="s">
        <v>2999</v>
      </c>
      <c r="F426" s="15">
        <v>53490</v>
      </c>
      <c r="G426" s="15" t="s">
        <v>5631</v>
      </c>
      <c r="H426" s="5"/>
      <c r="I426" s="5" t="s">
        <v>2817</v>
      </c>
      <c r="J426" s="5"/>
      <c r="K426" s="5" t="s">
        <v>2817</v>
      </c>
      <c r="L426" s="5" t="s">
        <v>539</v>
      </c>
    </row>
    <row r="427" spans="1:13" ht="48" x14ac:dyDescent="0.15">
      <c r="A427" s="69">
        <v>358</v>
      </c>
      <c r="B427" s="6" t="s">
        <v>1705</v>
      </c>
      <c r="C427" s="5" t="s">
        <v>1003</v>
      </c>
      <c r="D427" s="5" t="s">
        <v>3087</v>
      </c>
      <c r="E427" s="5" t="s">
        <v>3000</v>
      </c>
      <c r="F427" s="15">
        <v>71400</v>
      </c>
      <c r="G427" s="4">
        <f>F427-F427</f>
        <v>0</v>
      </c>
      <c r="H427" s="5"/>
      <c r="I427" s="5" t="s">
        <v>1004</v>
      </c>
      <c r="J427" s="5"/>
      <c r="K427" s="5" t="s">
        <v>2000</v>
      </c>
      <c r="L427" s="5" t="s">
        <v>539</v>
      </c>
    </row>
    <row r="428" spans="1:13" ht="48" x14ac:dyDescent="0.15">
      <c r="A428" s="69">
        <v>359</v>
      </c>
      <c r="B428" s="6" t="s">
        <v>1706</v>
      </c>
      <c r="C428" s="5" t="s">
        <v>1005</v>
      </c>
      <c r="D428" s="5" t="s">
        <v>3087</v>
      </c>
      <c r="E428" s="5" t="s">
        <v>3001</v>
      </c>
      <c r="F428" s="15">
        <v>57454</v>
      </c>
      <c r="G428" s="4">
        <f>F428-F428</f>
        <v>0</v>
      </c>
      <c r="H428" s="5"/>
      <c r="I428" s="5" t="s">
        <v>1346</v>
      </c>
      <c r="J428" s="5"/>
      <c r="K428" s="5" t="s">
        <v>2001</v>
      </c>
      <c r="L428" s="5" t="s">
        <v>539</v>
      </c>
    </row>
    <row r="429" spans="1:13" ht="63.75" customHeight="1" x14ac:dyDescent="0.15">
      <c r="A429" s="69">
        <v>360</v>
      </c>
      <c r="B429" s="6" t="s">
        <v>1707</v>
      </c>
      <c r="C429" s="5" t="s">
        <v>1089</v>
      </c>
      <c r="D429" s="5" t="s">
        <v>476</v>
      </c>
      <c r="E429" s="132" t="s">
        <v>3375</v>
      </c>
      <c r="F429" s="15">
        <v>168805</v>
      </c>
      <c r="G429" s="15">
        <v>95401.64</v>
      </c>
      <c r="H429" s="5"/>
      <c r="I429" s="5" t="s">
        <v>3374</v>
      </c>
      <c r="J429" s="5"/>
      <c r="K429" s="5" t="s">
        <v>3306</v>
      </c>
      <c r="L429" s="5" t="s">
        <v>477</v>
      </c>
    </row>
    <row r="430" spans="1:13" ht="48" x14ac:dyDescent="0.15">
      <c r="A430" s="69">
        <v>361</v>
      </c>
      <c r="B430" s="6" t="s">
        <v>1708</v>
      </c>
      <c r="C430" s="5" t="s">
        <v>1639</v>
      </c>
      <c r="D430" s="5" t="s">
        <v>476</v>
      </c>
      <c r="E430" s="132" t="s">
        <v>3376</v>
      </c>
      <c r="F430" s="15">
        <v>53490</v>
      </c>
      <c r="G430" s="4">
        <f>F430-F430</f>
        <v>0</v>
      </c>
      <c r="H430" s="5"/>
      <c r="I430" s="5" t="s">
        <v>2781</v>
      </c>
      <c r="J430" s="6"/>
      <c r="K430" s="5" t="s">
        <v>19</v>
      </c>
      <c r="L430" s="5" t="s">
        <v>477</v>
      </c>
    </row>
    <row r="431" spans="1:13" ht="48" x14ac:dyDescent="0.15">
      <c r="A431" s="69">
        <v>362</v>
      </c>
      <c r="B431" s="6" t="s">
        <v>1709</v>
      </c>
      <c r="C431" s="5" t="s">
        <v>980</v>
      </c>
      <c r="D431" s="5" t="s">
        <v>476</v>
      </c>
      <c r="E431" s="132" t="s">
        <v>3377</v>
      </c>
      <c r="F431" s="39">
        <v>118312.5</v>
      </c>
      <c r="G431" s="155">
        <v>0</v>
      </c>
      <c r="H431" s="5"/>
      <c r="I431" s="5" t="s">
        <v>981</v>
      </c>
      <c r="J431" s="5"/>
      <c r="K431" s="5" t="s">
        <v>981</v>
      </c>
      <c r="L431" s="5" t="s">
        <v>477</v>
      </c>
    </row>
    <row r="432" spans="1:13" ht="48" x14ac:dyDescent="0.15">
      <c r="A432" s="69">
        <v>363</v>
      </c>
      <c r="B432" s="6" t="s">
        <v>1710</v>
      </c>
      <c r="C432" s="5" t="s">
        <v>1005</v>
      </c>
      <c r="D432" s="5" t="s">
        <v>476</v>
      </c>
      <c r="E432" s="132" t="s">
        <v>3378</v>
      </c>
      <c r="F432" s="39">
        <v>75440</v>
      </c>
      <c r="G432" s="133">
        <f>F432-F432</f>
        <v>0</v>
      </c>
      <c r="H432" s="5"/>
      <c r="I432" s="5" t="s">
        <v>982</v>
      </c>
      <c r="J432" s="5"/>
      <c r="K432" s="5" t="s">
        <v>982</v>
      </c>
      <c r="L432" s="5" t="s">
        <v>477</v>
      </c>
    </row>
    <row r="433" spans="1:12" ht="72" x14ac:dyDescent="0.15">
      <c r="A433" s="69">
        <v>364</v>
      </c>
      <c r="B433" s="6" t="s">
        <v>1711</v>
      </c>
      <c r="C433" s="5" t="s">
        <v>653</v>
      </c>
      <c r="D433" s="5" t="s">
        <v>440</v>
      </c>
      <c r="E433" s="132" t="s">
        <v>2948</v>
      </c>
      <c r="F433" s="39">
        <v>168805</v>
      </c>
      <c r="G433" s="155">
        <v>0</v>
      </c>
      <c r="H433" s="5"/>
      <c r="I433" s="5" t="s">
        <v>3307</v>
      </c>
      <c r="J433" s="5"/>
      <c r="K433" s="5" t="s">
        <v>3308</v>
      </c>
      <c r="L433" s="5" t="s">
        <v>441</v>
      </c>
    </row>
    <row r="434" spans="1:12" ht="48" x14ac:dyDescent="0.15">
      <c r="A434" s="69">
        <v>365</v>
      </c>
      <c r="B434" s="6" t="s">
        <v>1712</v>
      </c>
      <c r="C434" s="5" t="s">
        <v>1002</v>
      </c>
      <c r="D434" s="5" t="s">
        <v>440</v>
      </c>
      <c r="E434" s="132" t="s">
        <v>2949</v>
      </c>
      <c r="F434" s="15">
        <v>53490</v>
      </c>
      <c r="G434" s="27">
        <v>0</v>
      </c>
      <c r="H434" s="5"/>
      <c r="I434" s="5" t="s">
        <v>2781</v>
      </c>
      <c r="J434" s="5"/>
      <c r="K434" s="132" t="s">
        <v>654</v>
      </c>
      <c r="L434" s="5" t="s">
        <v>441</v>
      </c>
    </row>
    <row r="435" spans="1:12" ht="48" x14ac:dyDescent="0.15">
      <c r="A435" s="69">
        <v>366</v>
      </c>
      <c r="B435" s="6" t="s">
        <v>1714</v>
      </c>
      <c r="C435" s="5" t="s">
        <v>655</v>
      </c>
      <c r="D435" s="5" t="s">
        <v>440</v>
      </c>
      <c r="E435" s="132" t="s">
        <v>2950</v>
      </c>
      <c r="F435" s="15">
        <v>88000</v>
      </c>
      <c r="G435" s="15">
        <v>12571.36</v>
      </c>
      <c r="H435" s="5"/>
      <c r="I435" s="5" t="s">
        <v>454</v>
      </c>
      <c r="J435" s="5"/>
      <c r="K435" s="5" t="s">
        <v>454</v>
      </c>
      <c r="L435" s="5" t="s">
        <v>441</v>
      </c>
    </row>
    <row r="436" spans="1:12" s="135" customFormat="1" ht="48" x14ac:dyDescent="0.15">
      <c r="A436" s="192">
        <v>367</v>
      </c>
      <c r="B436" s="40" t="s">
        <v>1713</v>
      </c>
      <c r="C436" s="42" t="s">
        <v>1332</v>
      </c>
      <c r="D436" s="42" t="s">
        <v>440</v>
      </c>
      <c r="E436" s="158" t="s">
        <v>2951</v>
      </c>
      <c r="F436" s="43">
        <v>70000</v>
      </c>
      <c r="G436" s="159">
        <v>0</v>
      </c>
      <c r="H436" s="42"/>
      <c r="I436" s="42" t="s">
        <v>1333</v>
      </c>
      <c r="J436" s="42"/>
      <c r="K436" s="42" t="s">
        <v>1333</v>
      </c>
      <c r="L436" s="42" t="s">
        <v>441</v>
      </c>
    </row>
    <row r="437" spans="1:12" ht="48" x14ac:dyDescent="0.15">
      <c r="A437" s="69">
        <v>368</v>
      </c>
      <c r="B437" s="6" t="s">
        <v>1713</v>
      </c>
      <c r="C437" s="5" t="s">
        <v>1932</v>
      </c>
      <c r="D437" s="5" t="s">
        <v>3088</v>
      </c>
      <c r="E437" s="5" t="s">
        <v>3279</v>
      </c>
      <c r="F437" s="23">
        <v>53490</v>
      </c>
      <c r="G437" s="4">
        <f>F437-F437</f>
        <v>0</v>
      </c>
      <c r="H437" s="5"/>
      <c r="I437" s="5"/>
      <c r="J437" s="5"/>
      <c r="K437" s="5"/>
      <c r="L437" s="5" t="s">
        <v>1931</v>
      </c>
    </row>
    <row r="438" spans="1:12" ht="72" x14ac:dyDescent="0.15">
      <c r="A438" s="69">
        <v>369</v>
      </c>
      <c r="B438" s="6" t="s">
        <v>1715</v>
      </c>
      <c r="C438" s="5" t="s">
        <v>1933</v>
      </c>
      <c r="D438" s="5" t="s">
        <v>3088</v>
      </c>
      <c r="E438" s="5" t="s">
        <v>3280</v>
      </c>
      <c r="F438" s="23">
        <v>168805</v>
      </c>
      <c r="G438" s="23">
        <v>67521.88</v>
      </c>
      <c r="H438" s="5"/>
      <c r="I438" s="5" t="s">
        <v>3307</v>
      </c>
      <c r="J438" s="5"/>
      <c r="K438" s="5" t="s">
        <v>3356</v>
      </c>
      <c r="L438" s="5" t="s">
        <v>1931</v>
      </c>
    </row>
    <row r="439" spans="1:12" ht="48" x14ac:dyDescent="0.15">
      <c r="A439" s="69">
        <v>370</v>
      </c>
      <c r="B439" s="6" t="s">
        <v>1716</v>
      </c>
      <c r="C439" s="5" t="s">
        <v>1934</v>
      </c>
      <c r="D439" s="5" t="s">
        <v>3088</v>
      </c>
      <c r="E439" s="6" t="s">
        <v>3281</v>
      </c>
      <c r="F439" s="23">
        <v>88000</v>
      </c>
      <c r="G439" s="23">
        <v>64044.88</v>
      </c>
      <c r="H439" s="5"/>
      <c r="I439" s="5" t="s">
        <v>3282</v>
      </c>
      <c r="J439" s="5"/>
      <c r="K439" s="5" t="s">
        <v>3283</v>
      </c>
      <c r="L439" s="5" t="s">
        <v>1931</v>
      </c>
    </row>
    <row r="440" spans="1:12" ht="72" x14ac:dyDescent="0.15">
      <c r="A440" s="69">
        <v>371</v>
      </c>
      <c r="B440" s="6" t="s">
        <v>1717</v>
      </c>
      <c r="C440" s="5" t="s">
        <v>1089</v>
      </c>
      <c r="D440" s="5" t="s">
        <v>3074</v>
      </c>
      <c r="E440" s="5" t="s">
        <v>3346</v>
      </c>
      <c r="F440" s="15">
        <v>242755</v>
      </c>
      <c r="G440" s="15">
        <v>34679.32</v>
      </c>
      <c r="H440" s="5"/>
      <c r="I440" s="5" t="s">
        <v>3307</v>
      </c>
      <c r="J440" s="5"/>
      <c r="K440" s="5" t="s">
        <v>3345</v>
      </c>
      <c r="L440" s="5" t="s">
        <v>1098</v>
      </c>
    </row>
    <row r="441" spans="1:12" ht="72" x14ac:dyDescent="0.15">
      <c r="A441" s="69">
        <v>372</v>
      </c>
      <c r="B441" s="6" t="s">
        <v>1718</v>
      </c>
      <c r="C441" s="5" t="s">
        <v>1089</v>
      </c>
      <c r="D441" s="5" t="s">
        <v>3074</v>
      </c>
      <c r="E441" s="5" t="s">
        <v>3347</v>
      </c>
      <c r="F441" s="15">
        <v>168805</v>
      </c>
      <c r="G441" s="15">
        <v>24115.24</v>
      </c>
      <c r="H441" s="5"/>
      <c r="I441" s="5" t="s">
        <v>3307</v>
      </c>
      <c r="J441" s="5"/>
      <c r="K441" s="5" t="s">
        <v>3345</v>
      </c>
      <c r="L441" s="5" t="s">
        <v>1098</v>
      </c>
    </row>
    <row r="442" spans="1:12" ht="72" x14ac:dyDescent="0.15">
      <c r="A442" s="69">
        <v>373</v>
      </c>
      <c r="B442" s="6" t="s">
        <v>1719</v>
      </c>
      <c r="C442" s="5" t="s">
        <v>1089</v>
      </c>
      <c r="D442" s="5" t="s">
        <v>3074</v>
      </c>
      <c r="E442" s="5" t="s">
        <v>3348</v>
      </c>
      <c r="F442" s="15">
        <v>141975</v>
      </c>
      <c r="G442" s="27">
        <v>0</v>
      </c>
      <c r="H442" s="5"/>
      <c r="I442" s="5" t="s">
        <v>3307</v>
      </c>
      <c r="J442" s="5"/>
      <c r="K442" s="5" t="s">
        <v>3345</v>
      </c>
      <c r="L442" s="5" t="s">
        <v>1098</v>
      </c>
    </row>
    <row r="443" spans="1:12" ht="48" x14ac:dyDescent="0.15">
      <c r="A443" s="69">
        <v>374</v>
      </c>
      <c r="B443" s="6" t="s">
        <v>1720</v>
      </c>
      <c r="C443" s="5" t="s">
        <v>367</v>
      </c>
      <c r="D443" s="5" t="s">
        <v>3074</v>
      </c>
      <c r="E443" s="5" t="s">
        <v>3349</v>
      </c>
      <c r="F443" s="15">
        <v>60490</v>
      </c>
      <c r="G443" s="39" t="s">
        <v>2033</v>
      </c>
      <c r="H443" s="5"/>
      <c r="I443" s="5" t="s">
        <v>3357</v>
      </c>
      <c r="J443" s="5"/>
      <c r="K443" s="5" t="s">
        <v>3357</v>
      </c>
      <c r="L443" s="5" t="s">
        <v>1098</v>
      </c>
    </row>
    <row r="444" spans="1:12" ht="48" x14ac:dyDescent="0.15">
      <c r="A444" s="69">
        <v>375</v>
      </c>
      <c r="B444" s="6" t="s">
        <v>1721</v>
      </c>
      <c r="C444" s="5" t="s">
        <v>368</v>
      </c>
      <c r="D444" s="5" t="s">
        <v>3074</v>
      </c>
      <c r="E444" s="5" t="s">
        <v>3350</v>
      </c>
      <c r="F444" s="15">
        <v>55500</v>
      </c>
      <c r="G444" s="27">
        <f>F444-F444</f>
        <v>0</v>
      </c>
      <c r="H444" s="5"/>
      <c r="I444" s="5" t="s">
        <v>3358</v>
      </c>
      <c r="J444" s="5"/>
      <c r="K444" s="5" t="s">
        <v>3358</v>
      </c>
      <c r="L444" s="5" t="s">
        <v>1098</v>
      </c>
    </row>
    <row r="445" spans="1:12" ht="48" x14ac:dyDescent="0.15">
      <c r="A445" s="69">
        <v>376</v>
      </c>
      <c r="B445" s="6" t="s">
        <v>1722</v>
      </c>
      <c r="C445" s="5" t="s">
        <v>368</v>
      </c>
      <c r="D445" s="5" t="s">
        <v>3074</v>
      </c>
      <c r="E445" s="5" t="s">
        <v>3351</v>
      </c>
      <c r="F445" s="15">
        <v>55500</v>
      </c>
      <c r="G445" s="27">
        <f>F445-F445</f>
        <v>0</v>
      </c>
      <c r="H445" s="5"/>
      <c r="I445" s="5" t="s">
        <v>3358</v>
      </c>
      <c r="J445" s="5"/>
      <c r="K445" s="5" t="s">
        <v>3358</v>
      </c>
      <c r="L445" s="5" t="s">
        <v>1098</v>
      </c>
    </row>
    <row r="446" spans="1:12" ht="48" x14ac:dyDescent="0.15">
      <c r="A446" s="69">
        <v>377</v>
      </c>
      <c r="B446" s="6" t="s">
        <v>1723</v>
      </c>
      <c r="C446" s="5" t="s">
        <v>369</v>
      </c>
      <c r="D446" s="5" t="s">
        <v>3074</v>
      </c>
      <c r="E446" s="5" t="s">
        <v>3352</v>
      </c>
      <c r="F446" s="15">
        <v>50160</v>
      </c>
      <c r="G446" s="160" t="s">
        <v>2249</v>
      </c>
      <c r="H446" s="5"/>
      <c r="I446" s="5"/>
      <c r="J446" s="5"/>
      <c r="K446" s="5" t="s">
        <v>3359</v>
      </c>
      <c r="L446" s="5" t="s">
        <v>1098</v>
      </c>
    </row>
    <row r="447" spans="1:12" ht="48" x14ac:dyDescent="0.15">
      <c r="A447" s="69">
        <v>378</v>
      </c>
      <c r="B447" s="6" t="s">
        <v>1724</v>
      </c>
      <c r="C447" s="5" t="s">
        <v>742</v>
      </c>
      <c r="D447" s="5" t="s">
        <v>3074</v>
      </c>
      <c r="E447" s="5" t="s">
        <v>3353</v>
      </c>
      <c r="F447" s="15">
        <v>88285</v>
      </c>
      <c r="G447" s="133">
        <f>F447-F447</f>
        <v>0</v>
      </c>
      <c r="H447" s="69"/>
      <c r="I447" s="5"/>
      <c r="J447" s="5"/>
      <c r="K447" s="5" t="s">
        <v>3360</v>
      </c>
      <c r="L447" s="5" t="s">
        <v>1098</v>
      </c>
    </row>
    <row r="448" spans="1:12" ht="48" x14ac:dyDescent="0.15">
      <c r="A448" s="69">
        <v>379</v>
      </c>
      <c r="B448" s="6" t="s">
        <v>1725</v>
      </c>
      <c r="C448" s="5" t="s">
        <v>743</v>
      </c>
      <c r="D448" s="5" t="s">
        <v>3074</v>
      </c>
      <c r="E448" s="5" t="s">
        <v>3355</v>
      </c>
      <c r="F448" s="15">
        <v>53490</v>
      </c>
      <c r="G448" s="27">
        <v>0</v>
      </c>
      <c r="H448" s="5"/>
      <c r="I448" s="5"/>
      <c r="J448" s="5"/>
      <c r="K448" s="5" t="s">
        <v>3362</v>
      </c>
      <c r="L448" s="5" t="s">
        <v>1098</v>
      </c>
    </row>
    <row r="449" spans="1:12" ht="48" x14ac:dyDescent="0.15">
      <c r="A449" s="69">
        <v>380</v>
      </c>
      <c r="B449" s="6" t="s">
        <v>1726</v>
      </c>
      <c r="C449" s="5" t="s">
        <v>2136</v>
      </c>
      <c r="D449" s="5" t="s">
        <v>3074</v>
      </c>
      <c r="E449" s="5" t="s">
        <v>3354</v>
      </c>
      <c r="F449" s="15">
        <v>58439</v>
      </c>
      <c r="G449" s="27">
        <v>0</v>
      </c>
      <c r="H449" s="5"/>
      <c r="I449" s="5"/>
      <c r="J449" s="5"/>
      <c r="K449" s="5" t="s">
        <v>3361</v>
      </c>
      <c r="L449" s="5" t="s">
        <v>1098</v>
      </c>
    </row>
    <row r="450" spans="1:12" ht="48" x14ac:dyDescent="0.15">
      <c r="A450" s="69">
        <v>381</v>
      </c>
      <c r="B450" s="6" t="s">
        <v>1727</v>
      </c>
      <c r="C450" s="5" t="s">
        <v>1089</v>
      </c>
      <c r="D450" s="5" t="s">
        <v>3075</v>
      </c>
      <c r="E450" s="5" t="s">
        <v>2982</v>
      </c>
      <c r="F450" s="15">
        <v>240600</v>
      </c>
      <c r="G450" s="4">
        <f>F450-F450</f>
        <v>0</v>
      </c>
      <c r="H450" s="5"/>
      <c r="I450" s="5"/>
      <c r="J450" s="5"/>
      <c r="K450" s="5" t="s">
        <v>4262</v>
      </c>
      <c r="L450" s="5" t="s">
        <v>2140</v>
      </c>
    </row>
    <row r="451" spans="1:12" ht="48" x14ac:dyDescent="0.15">
      <c r="A451" s="69">
        <v>382</v>
      </c>
      <c r="B451" s="6" t="s">
        <v>1728</v>
      </c>
      <c r="C451" s="5" t="s">
        <v>1436</v>
      </c>
      <c r="D451" s="5" t="s">
        <v>3075</v>
      </c>
      <c r="E451" s="5" t="s">
        <v>2983</v>
      </c>
      <c r="F451" s="15">
        <v>595000</v>
      </c>
      <c r="G451" s="27">
        <v>0</v>
      </c>
      <c r="H451" s="5"/>
      <c r="I451" s="5" t="s">
        <v>2521</v>
      </c>
      <c r="J451" s="5"/>
      <c r="K451" s="5" t="s">
        <v>3314</v>
      </c>
      <c r="L451" s="5" t="s">
        <v>2140</v>
      </c>
    </row>
    <row r="452" spans="1:12" ht="48" x14ac:dyDescent="0.15">
      <c r="A452" s="69">
        <v>383</v>
      </c>
      <c r="B452" s="6" t="s">
        <v>1729</v>
      </c>
      <c r="C452" s="5" t="s">
        <v>1436</v>
      </c>
      <c r="D452" s="5" t="s">
        <v>3075</v>
      </c>
      <c r="E452" s="5" t="s">
        <v>2984</v>
      </c>
      <c r="F452" s="15">
        <v>595000</v>
      </c>
      <c r="G452" s="27">
        <v>0</v>
      </c>
      <c r="H452" s="5"/>
      <c r="I452" s="5" t="s">
        <v>2521</v>
      </c>
      <c r="J452" s="5"/>
      <c r="K452" s="5" t="s">
        <v>3314</v>
      </c>
      <c r="L452" s="5" t="s">
        <v>2140</v>
      </c>
    </row>
    <row r="453" spans="1:12" ht="72" x14ac:dyDescent="0.15">
      <c r="A453" s="69">
        <v>384</v>
      </c>
      <c r="B453" s="6" t="s">
        <v>1730</v>
      </c>
      <c r="C453" s="5" t="s">
        <v>1089</v>
      </c>
      <c r="D453" s="5" t="s">
        <v>3075</v>
      </c>
      <c r="E453" s="5" t="s">
        <v>2985</v>
      </c>
      <c r="F453" s="15">
        <v>168805</v>
      </c>
      <c r="G453" s="27">
        <v>0</v>
      </c>
      <c r="H453" s="5"/>
      <c r="I453" s="5" t="s">
        <v>3309</v>
      </c>
      <c r="J453" s="5"/>
      <c r="K453" s="5" t="s">
        <v>3320</v>
      </c>
      <c r="L453" s="5" t="s">
        <v>2140</v>
      </c>
    </row>
    <row r="454" spans="1:12" ht="72" x14ac:dyDescent="0.15">
      <c r="A454" s="69">
        <v>385</v>
      </c>
      <c r="B454" s="6" t="s">
        <v>1731</v>
      </c>
      <c r="C454" s="5" t="s">
        <v>1089</v>
      </c>
      <c r="D454" s="5" t="s">
        <v>3075</v>
      </c>
      <c r="E454" s="5" t="s">
        <v>2986</v>
      </c>
      <c r="F454" s="15">
        <v>168805</v>
      </c>
      <c r="G454" s="27">
        <v>0</v>
      </c>
      <c r="H454" s="5"/>
      <c r="I454" s="5" t="s">
        <v>3309</v>
      </c>
      <c r="J454" s="5"/>
      <c r="K454" s="5" t="s">
        <v>3320</v>
      </c>
      <c r="L454" s="5" t="s">
        <v>2140</v>
      </c>
    </row>
    <row r="455" spans="1:12" ht="48" x14ac:dyDescent="0.15">
      <c r="A455" s="69">
        <v>386</v>
      </c>
      <c r="B455" s="6" t="s">
        <v>1732</v>
      </c>
      <c r="C455" s="5" t="s">
        <v>1437</v>
      </c>
      <c r="D455" s="5" t="s">
        <v>3075</v>
      </c>
      <c r="E455" s="5" t="s">
        <v>2987</v>
      </c>
      <c r="F455" s="15">
        <v>144000</v>
      </c>
      <c r="G455" s="27">
        <f t="shared" ref="G455:G461" si="0">F455-F455</f>
        <v>0</v>
      </c>
      <c r="H455" s="5"/>
      <c r="I455" s="5"/>
      <c r="J455" s="5"/>
      <c r="K455" s="132" t="s">
        <v>3431</v>
      </c>
      <c r="L455" s="5" t="s">
        <v>2140</v>
      </c>
    </row>
    <row r="456" spans="1:12" ht="48" x14ac:dyDescent="0.15">
      <c r="A456" s="69">
        <v>387</v>
      </c>
      <c r="B456" s="6" t="s">
        <v>1733</v>
      </c>
      <c r="C456" s="5" t="s">
        <v>367</v>
      </c>
      <c r="D456" s="5" t="s">
        <v>3075</v>
      </c>
      <c r="E456" s="5" t="s">
        <v>2988</v>
      </c>
      <c r="F456" s="15">
        <v>92554</v>
      </c>
      <c r="G456" s="4">
        <f t="shared" si="0"/>
        <v>0</v>
      </c>
      <c r="H456" s="5"/>
      <c r="I456" s="5"/>
      <c r="J456" s="5"/>
      <c r="K456" s="132" t="s">
        <v>3432</v>
      </c>
      <c r="L456" s="5" t="s">
        <v>2140</v>
      </c>
    </row>
    <row r="457" spans="1:12" ht="48" x14ac:dyDescent="0.15">
      <c r="A457" s="69">
        <v>388</v>
      </c>
      <c r="B457" s="6" t="s">
        <v>1734</v>
      </c>
      <c r="C457" s="6" t="s">
        <v>857</v>
      </c>
      <c r="D457" s="5" t="s">
        <v>3075</v>
      </c>
      <c r="E457" s="5" t="s">
        <v>2989</v>
      </c>
      <c r="F457" s="15">
        <v>73550</v>
      </c>
      <c r="G457" s="4">
        <f t="shared" si="0"/>
        <v>0</v>
      </c>
      <c r="H457" s="6"/>
      <c r="I457" s="6"/>
      <c r="J457" s="6"/>
      <c r="K457" s="6" t="s">
        <v>2990</v>
      </c>
      <c r="L457" s="5" t="s">
        <v>2140</v>
      </c>
    </row>
    <row r="458" spans="1:12" ht="48" x14ac:dyDescent="0.15">
      <c r="A458" s="69">
        <v>389</v>
      </c>
      <c r="B458" s="6" t="s">
        <v>1735</v>
      </c>
      <c r="C458" s="5" t="s">
        <v>1439</v>
      </c>
      <c r="D458" s="5" t="s">
        <v>3075</v>
      </c>
      <c r="E458" s="5" t="s">
        <v>2991</v>
      </c>
      <c r="F458" s="15">
        <v>55875.78</v>
      </c>
      <c r="G458" s="4">
        <f t="shared" si="0"/>
        <v>0</v>
      </c>
      <c r="H458" s="6"/>
      <c r="I458" s="6"/>
      <c r="J458" s="6"/>
      <c r="K458" s="6"/>
      <c r="L458" s="5" t="s">
        <v>2140</v>
      </c>
    </row>
    <row r="459" spans="1:12" ht="48" x14ac:dyDescent="0.15">
      <c r="A459" s="69">
        <v>390</v>
      </c>
      <c r="B459" s="6" t="s">
        <v>1736</v>
      </c>
      <c r="C459" s="5" t="s">
        <v>1439</v>
      </c>
      <c r="D459" s="5" t="s">
        <v>3075</v>
      </c>
      <c r="E459" s="5" t="s">
        <v>2992</v>
      </c>
      <c r="F459" s="15">
        <v>52556.87</v>
      </c>
      <c r="G459" s="4">
        <f t="shared" si="0"/>
        <v>0</v>
      </c>
      <c r="H459" s="15"/>
      <c r="I459" s="6"/>
      <c r="J459" s="6"/>
      <c r="K459" s="6"/>
      <c r="L459" s="5" t="s">
        <v>2140</v>
      </c>
    </row>
    <row r="460" spans="1:12" ht="48" x14ac:dyDescent="0.15">
      <c r="A460" s="69">
        <v>391</v>
      </c>
      <c r="B460" s="6" t="s">
        <v>1737</v>
      </c>
      <c r="C460" s="6" t="s">
        <v>1440</v>
      </c>
      <c r="D460" s="5" t="s">
        <v>3075</v>
      </c>
      <c r="E460" s="5" t="s">
        <v>2993</v>
      </c>
      <c r="F460" s="15">
        <v>50314.29</v>
      </c>
      <c r="G460" s="4">
        <f t="shared" si="0"/>
        <v>0</v>
      </c>
      <c r="H460" s="6"/>
      <c r="I460" s="6"/>
      <c r="J460" s="6"/>
      <c r="K460" s="6"/>
      <c r="L460" s="5" t="s">
        <v>2140</v>
      </c>
    </row>
    <row r="461" spans="1:12" ht="48" x14ac:dyDescent="0.15">
      <c r="A461" s="69">
        <v>392</v>
      </c>
      <c r="B461" s="6" t="s">
        <v>1738</v>
      </c>
      <c r="C461" s="6" t="s">
        <v>1441</v>
      </c>
      <c r="D461" s="5" t="s">
        <v>3075</v>
      </c>
      <c r="E461" s="5" t="s">
        <v>2994</v>
      </c>
      <c r="F461" s="15">
        <v>67620</v>
      </c>
      <c r="G461" s="4">
        <f t="shared" si="0"/>
        <v>0</v>
      </c>
      <c r="H461" s="6"/>
      <c r="I461" s="6"/>
      <c r="J461" s="6"/>
      <c r="K461" s="6"/>
      <c r="L461" s="5" t="s">
        <v>2140</v>
      </c>
    </row>
    <row r="462" spans="1:12" ht="72" x14ac:dyDescent="0.15">
      <c r="A462" s="69">
        <v>393</v>
      </c>
      <c r="B462" s="6" t="s">
        <v>1739</v>
      </c>
      <c r="C462" s="5" t="s">
        <v>1456</v>
      </c>
      <c r="D462" s="5" t="s">
        <v>3089</v>
      </c>
      <c r="E462" s="5" t="s">
        <v>2995</v>
      </c>
      <c r="F462" s="16">
        <v>168805</v>
      </c>
      <c r="G462" s="26">
        <v>0</v>
      </c>
      <c r="H462" s="69"/>
      <c r="I462" s="5" t="s">
        <v>3309</v>
      </c>
      <c r="J462" s="6"/>
      <c r="K462" s="5" t="s">
        <v>5</v>
      </c>
      <c r="L462" s="5" t="s">
        <v>994</v>
      </c>
    </row>
    <row r="463" spans="1:12" ht="60" x14ac:dyDescent="0.15">
      <c r="A463" s="69">
        <v>394</v>
      </c>
      <c r="B463" s="6" t="s">
        <v>1740</v>
      </c>
      <c r="C463" s="5" t="s">
        <v>1005</v>
      </c>
      <c r="D463" s="5" t="s">
        <v>3089</v>
      </c>
      <c r="E463" s="5" t="s">
        <v>2996</v>
      </c>
      <c r="F463" s="15">
        <v>74000</v>
      </c>
      <c r="G463" s="4">
        <f>F463-F463</f>
        <v>0</v>
      </c>
      <c r="H463" s="5"/>
      <c r="I463" s="5" t="s">
        <v>6</v>
      </c>
      <c r="J463" s="5"/>
      <c r="K463" s="5" t="s">
        <v>5</v>
      </c>
      <c r="L463" s="5" t="s">
        <v>994</v>
      </c>
    </row>
    <row r="464" spans="1:12" ht="72" x14ac:dyDescent="0.15">
      <c r="A464" s="69">
        <v>395</v>
      </c>
      <c r="B464" s="6" t="s">
        <v>1741</v>
      </c>
      <c r="C464" s="5" t="s">
        <v>1089</v>
      </c>
      <c r="D464" s="5" t="s">
        <v>3090</v>
      </c>
      <c r="E464" s="5" t="s">
        <v>1343</v>
      </c>
      <c r="F464" s="15">
        <v>168805</v>
      </c>
      <c r="G464" s="27">
        <v>0</v>
      </c>
      <c r="H464" s="69"/>
      <c r="I464" s="5" t="s">
        <v>3299</v>
      </c>
      <c r="J464" s="5"/>
      <c r="K464" s="5" t="s">
        <v>5</v>
      </c>
      <c r="L464" s="5" t="s">
        <v>1897</v>
      </c>
    </row>
    <row r="465" spans="1:12" ht="48" x14ac:dyDescent="0.15">
      <c r="A465" s="69">
        <v>396</v>
      </c>
      <c r="B465" s="6" t="s">
        <v>1742</v>
      </c>
      <c r="C465" s="5" t="s">
        <v>278</v>
      </c>
      <c r="D465" s="5" t="s">
        <v>3090</v>
      </c>
      <c r="E465" s="5" t="s">
        <v>1344</v>
      </c>
      <c r="F465" s="15">
        <v>53490</v>
      </c>
      <c r="G465" s="27">
        <v>0</v>
      </c>
      <c r="H465" s="5"/>
      <c r="I465" s="132" t="s">
        <v>2782</v>
      </c>
      <c r="J465" s="5"/>
      <c r="K465" s="132" t="s">
        <v>2782</v>
      </c>
      <c r="L465" s="5" t="s">
        <v>1897</v>
      </c>
    </row>
    <row r="466" spans="1:12" ht="48" x14ac:dyDescent="0.15">
      <c r="A466" s="69">
        <v>397</v>
      </c>
      <c r="B466" s="6" t="s">
        <v>2159</v>
      </c>
      <c r="C466" s="5" t="s">
        <v>1124</v>
      </c>
      <c r="D466" s="5" t="s">
        <v>3090</v>
      </c>
      <c r="E466" s="5" t="s">
        <v>1342</v>
      </c>
      <c r="F466" s="15">
        <v>77980</v>
      </c>
      <c r="G466" s="15">
        <v>14296.17</v>
      </c>
      <c r="H466" s="65"/>
      <c r="I466" s="65" t="s">
        <v>1125</v>
      </c>
      <c r="J466" s="5"/>
      <c r="K466" s="65" t="s">
        <v>1125</v>
      </c>
      <c r="L466" s="5" t="s">
        <v>1897</v>
      </c>
    </row>
    <row r="467" spans="1:12" ht="48" x14ac:dyDescent="0.15">
      <c r="A467" s="69">
        <v>398</v>
      </c>
      <c r="B467" s="6" t="s">
        <v>2160</v>
      </c>
      <c r="C467" s="5" t="s">
        <v>1642</v>
      </c>
      <c r="D467" s="5" t="s">
        <v>3090</v>
      </c>
      <c r="E467" s="5" t="s">
        <v>1345</v>
      </c>
      <c r="F467" s="15">
        <v>124989</v>
      </c>
      <c r="G467" s="27">
        <v>0</v>
      </c>
      <c r="H467" s="5"/>
      <c r="I467" s="5" t="s">
        <v>714</v>
      </c>
      <c r="J467" s="5"/>
      <c r="K467" s="5" t="s">
        <v>714</v>
      </c>
      <c r="L467" s="5" t="s">
        <v>1897</v>
      </c>
    </row>
    <row r="468" spans="1:12" ht="45.75" customHeight="1" x14ac:dyDescent="0.15">
      <c r="A468" s="69">
        <v>399</v>
      </c>
      <c r="B468" s="6" t="s">
        <v>461</v>
      </c>
      <c r="C468" s="5" t="s">
        <v>1921</v>
      </c>
      <c r="D468" s="5" t="s">
        <v>3091</v>
      </c>
      <c r="E468" s="5" t="s">
        <v>3220</v>
      </c>
      <c r="F468" s="15">
        <v>64700</v>
      </c>
      <c r="G468" s="27">
        <v>0</v>
      </c>
      <c r="H468" s="5"/>
      <c r="I468" s="5" t="s">
        <v>4161</v>
      </c>
      <c r="J468" s="5"/>
      <c r="K468" s="5" t="s">
        <v>3335</v>
      </c>
      <c r="L468" s="5" t="s">
        <v>2041</v>
      </c>
    </row>
    <row r="469" spans="1:12" ht="72" x14ac:dyDescent="0.15">
      <c r="A469" s="69">
        <v>400</v>
      </c>
      <c r="B469" s="6" t="s">
        <v>2147</v>
      </c>
      <c r="C469" s="5" t="s">
        <v>2219</v>
      </c>
      <c r="D469" s="5" t="s">
        <v>3093</v>
      </c>
      <c r="E469" s="5" t="s">
        <v>3333</v>
      </c>
      <c r="F469" s="15">
        <v>64200</v>
      </c>
      <c r="G469" s="4">
        <f>F469-F469</f>
        <v>0</v>
      </c>
      <c r="H469" s="5"/>
      <c r="I469" s="5" t="s">
        <v>3334</v>
      </c>
      <c r="J469" s="5"/>
      <c r="K469" s="5" t="s">
        <v>3334</v>
      </c>
      <c r="L469" s="5" t="s">
        <v>2215</v>
      </c>
    </row>
    <row r="470" spans="1:12" ht="84" x14ac:dyDescent="0.15">
      <c r="A470" s="69">
        <v>401</v>
      </c>
      <c r="B470" s="6" t="s">
        <v>644</v>
      </c>
      <c r="C470" s="5" t="s">
        <v>655</v>
      </c>
      <c r="D470" s="5" t="s">
        <v>3094</v>
      </c>
      <c r="E470" s="5" t="s">
        <v>3221</v>
      </c>
      <c r="F470" s="15">
        <v>88000</v>
      </c>
      <c r="G470" s="27">
        <v>0</v>
      </c>
      <c r="H470" s="5"/>
      <c r="I470" s="5" t="s">
        <v>3222</v>
      </c>
      <c r="J470" s="5"/>
      <c r="K470" s="5" t="s">
        <v>3223</v>
      </c>
      <c r="L470" s="5" t="s">
        <v>1609</v>
      </c>
    </row>
    <row r="471" spans="1:12" ht="36" x14ac:dyDescent="0.15">
      <c r="A471" s="69">
        <v>402</v>
      </c>
      <c r="B471" s="6" t="s">
        <v>645</v>
      </c>
      <c r="C471" s="5" t="s">
        <v>507</v>
      </c>
      <c r="D471" s="5">
        <v>19070000008</v>
      </c>
      <c r="E471" s="5" t="s">
        <v>759</v>
      </c>
      <c r="F471" s="23">
        <v>68752</v>
      </c>
      <c r="G471" s="26">
        <v>0</v>
      </c>
      <c r="H471" s="13"/>
      <c r="I471" s="13" t="s">
        <v>1662</v>
      </c>
      <c r="J471" s="6"/>
      <c r="K471" s="13" t="s">
        <v>1662</v>
      </c>
      <c r="L471" s="5" t="s">
        <v>1653</v>
      </c>
    </row>
    <row r="472" spans="1:12" ht="48" x14ac:dyDescent="0.15">
      <c r="A472" s="69">
        <v>403</v>
      </c>
      <c r="B472" s="6" t="s">
        <v>665</v>
      </c>
      <c r="C472" s="66" t="s">
        <v>1663</v>
      </c>
      <c r="D472" s="5" t="s">
        <v>4216</v>
      </c>
      <c r="E472" s="5" t="s">
        <v>760</v>
      </c>
      <c r="F472" s="23">
        <v>72700</v>
      </c>
      <c r="G472" s="23">
        <f>F472-F472</f>
        <v>0</v>
      </c>
      <c r="H472" s="132"/>
      <c r="I472" s="132" t="s">
        <v>3294</v>
      </c>
      <c r="J472" s="6"/>
      <c r="K472" s="132" t="s">
        <v>3294</v>
      </c>
      <c r="L472" s="5" t="s">
        <v>1653</v>
      </c>
    </row>
    <row r="473" spans="1:12" ht="60" x14ac:dyDescent="0.15">
      <c r="A473" s="69">
        <v>404</v>
      </c>
      <c r="B473" s="6" t="s">
        <v>666</v>
      </c>
      <c r="C473" s="66" t="s">
        <v>1664</v>
      </c>
      <c r="D473" s="5" t="s">
        <v>4216</v>
      </c>
      <c r="E473" s="5" t="s">
        <v>783</v>
      </c>
      <c r="F473" s="23">
        <v>97675</v>
      </c>
      <c r="G473" s="23">
        <v>0</v>
      </c>
      <c r="H473" s="5"/>
      <c r="I473" s="5" t="s">
        <v>3295</v>
      </c>
      <c r="J473" s="6"/>
      <c r="K473" s="5" t="s">
        <v>3295</v>
      </c>
      <c r="L473" s="5" t="s">
        <v>1653</v>
      </c>
    </row>
    <row r="474" spans="1:12" ht="48" x14ac:dyDescent="0.15">
      <c r="A474" s="69">
        <v>405</v>
      </c>
      <c r="B474" s="6" t="s">
        <v>667</v>
      </c>
      <c r="C474" s="66" t="s">
        <v>2010</v>
      </c>
      <c r="D474" s="5" t="s">
        <v>2225</v>
      </c>
      <c r="E474" s="65" t="s">
        <v>3184</v>
      </c>
      <c r="F474" s="23">
        <v>362961.12</v>
      </c>
      <c r="G474" s="23">
        <f t="shared" ref="G474:G503" si="1">F474-F474</f>
        <v>0</v>
      </c>
      <c r="H474" s="69"/>
      <c r="I474" s="5" t="s">
        <v>2226</v>
      </c>
      <c r="J474" s="69"/>
      <c r="K474" s="5" t="s">
        <v>2226</v>
      </c>
      <c r="L474" s="5" t="s">
        <v>2009</v>
      </c>
    </row>
    <row r="475" spans="1:12" ht="48" x14ac:dyDescent="0.15">
      <c r="A475" s="69">
        <v>406</v>
      </c>
      <c r="B475" s="6" t="s">
        <v>668</v>
      </c>
      <c r="C475" s="66" t="s">
        <v>2010</v>
      </c>
      <c r="D475" s="5" t="s">
        <v>2225</v>
      </c>
      <c r="E475" s="65" t="s">
        <v>3185</v>
      </c>
      <c r="F475" s="23">
        <v>362961.12</v>
      </c>
      <c r="G475" s="23">
        <f t="shared" si="1"/>
        <v>0</v>
      </c>
      <c r="H475" s="69"/>
      <c r="I475" s="5" t="s">
        <v>2226</v>
      </c>
      <c r="J475" s="69"/>
      <c r="K475" s="5" t="s">
        <v>2226</v>
      </c>
      <c r="L475" s="5" t="s">
        <v>2009</v>
      </c>
    </row>
    <row r="476" spans="1:12" ht="36" x14ac:dyDescent="0.15">
      <c r="A476" s="69">
        <v>407</v>
      </c>
      <c r="B476" s="6" t="s">
        <v>669</v>
      </c>
      <c r="C476" s="66" t="s">
        <v>2227</v>
      </c>
      <c r="D476" s="5" t="s">
        <v>2225</v>
      </c>
      <c r="E476" s="5" t="s">
        <v>3186</v>
      </c>
      <c r="F476" s="23">
        <v>136439.43</v>
      </c>
      <c r="G476" s="23">
        <f t="shared" si="1"/>
        <v>0</v>
      </c>
      <c r="H476" s="69"/>
      <c r="I476" s="5" t="s">
        <v>2226</v>
      </c>
      <c r="J476" s="69"/>
      <c r="K476" s="5" t="s">
        <v>2226</v>
      </c>
      <c r="L476" s="5" t="s">
        <v>2009</v>
      </c>
    </row>
    <row r="477" spans="1:12" ht="36" x14ac:dyDescent="0.15">
      <c r="A477" s="69">
        <v>408</v>
      </c>
      <c r="B477" s="6" t="s">
        <v>670</v>
      </c>
      <c r="C477" s="66" t="s">
        <v>2228</v>
      </c>
      <c r="D477" s="5" t="s">
        <v>2225</v>
      </c>
      <c r="E477" s="5" t="s">
        <v>3187</v>
      </c>
      <c r="F477" s="23">
        <v>79140.210000000006</v>
      </c>
      <c r="G477" s="23">
        <f t="shared" si="1"/>
        <v>0</v>
      </c>
      <c r="H477" s="69"/>
      <c r="I477" s="5" t="s">
        <v>2226</v>
      </c>
      <c r="J477" s="69"/>
      <c r="K477" s="5" t="s">
        <v>2226</v>
      </c>
      <c r="L477" s="5" t="s">
        <v>2009</v>
      </c>
    </row>
    <row r="478" spans="1:12" ht="36" x14ac:dyDescent="0.15">
      <c r="A478" s="69">
        <v>409</v>
      </c>
      <c r="B478" s="6" t="s">
        <v>671</v>
      </c>
      <c r="C478" s="66" t="s">
        <v>2228</v>
      </c>
      <c r="D478" s="5" t="s">
        <v>2225</v>
      </c>
      <c r="E478" s="5" t="s">
        <v>3188</v>
      </c>
      <c r="F478" s="23">
        <v>79140.210000000006</v>
      </c>
      <c r="G478" s="23">
        <f t="shared" si="1"/>
        <v>0</v>
      </c>
      <c r="H478" s="69"/>
      <c r="I478" s="5" t="s">
        <v>2226</v>
      </c>
      <c r="J478" s="69"/>
      <c r="K478" s="5" t="s">
        <v>2226</v>
      </c>
      <c r="L478" s="5" t="s">
        <v>2009</v>
      </c>
    </row>
    <row r="479" spans="1:12" ht="36" x14ac:dyDescent="0.15">
      <c r="A479" s="69">
        <v>410</v>
      </c>
      <c r="B479" s="6" t="s">
        <v>672</v>
      </c>
      <c r="C479" s="66" t="s">
        <v>2233</v>
      </c>
      <c r="D479" s="5" t="s">
        <v>2225</v>
      </c>
      <c r="E479" s="5" t="s">
        <v>3189</v>
      </c>
      <c r="F479" s="23">
        <v>464745.6</v>
      </c>
      <c r="G479" s="23">
        <f t="shared" si="1"/>
        <v>0</v>
      </c>
      <c r="H479" s="69"/>
      <c r="I479" s="5" t="s">
        <v>2226</v>
      </c>
      <c r="J479" s="69"/>
      <c r="K479" s="5" t="s">
        <v>2226</v>
      </c>
      <c r="L479" s="5" t="s">
        <v>2009</v>
      </c>
    </row>
    <row r="480" spans="1:12" ht="36" x14ac:dyDescent="0.15">
      <c r="A480" s="69">
        <v>411</v>
      </c>
      <c r="B480" s="6" t="s">
        <v>673</v>
      </c>
      <c r="C480" s="66" t="s">
        <v>2229</v>
      </c>
      <c r="D480" s="5" t="s">
        <v>2225</v>
      </c>
      <c r="E480" s="5" t="s">
        <v>3190</v>
      </c>
      <c r="F480" s="23">
        <v>300782.88</v>
      </c>
      <c r="G480" s="23">
        <f t="shared" si="1"/>
        <v>0</v>
      </c>
      <c r="H480" s="69"/>
      <c r="I480" s="5" t="s">
        <v>2226</v>
      </c>
      <c r="J480" s="69"/>
      <c r="K480" s="5" t="s">
        <v>2226</v>
      </c>
      <c r="L480" s="5" t="s">
        <v>2009</v>
      </c>
    </row>
    <row r="481" spans="1:12" ht="36" x14ac:dyDescent="0.15">
      <c r="A481" s="69">
        <v>412</v>
      </c>
      <c r="B481" s="6" t="s">
        <v>674</v>
      </c>
      <c r="C481" s="66" t="s">
        <v>2230</v>
      </c>
      <c r="D481" s="5" t="s">
        <v>2225</v>
      </c>
      <c r="E481" s="5" t="s">
        <v>3191</v>
      </c>
      <c r="F481" s="23">
        <v>50007.37</v>
      </c>
      <c r="G481" s="23">
        <f t="shared" si="1"/>
        <v>0</v>
      </c>
      <c r="H481" s="69"/>
      <c r="I481" s="5" t="s">
        <v>2226</v>
      </c>
      <c r="J481" s="69"/>
      <c r="K481" s="5" t="s">
        <v>2226</v>
      </c>
      <c r="L481" s="5" t="s">
        <v>2009</v>
      </c>
    </row>
    <row r="482" spans="1:12" ht="36" x14ac:dyDescent="0.15">
      <c r="A482" s="69">
        <v>414</v>
      </c>
      <c r="B482" s="6" t="s">
        <v>675</v>
      </c>
      <c r="C482" s="66" t="s">
        <v>2231</v>
      </c>
      <c r="D482" s="5" t="s">
        <v>2225</v>
      </c>
      <c r="E482" s="5" t="s">
        <v>3192</v>
      </c>
      <c r="F482" s="23">
        <v>139409.01</v>
      </c>
      <c r="G482" s="23">
        <f t="shared" si="1"/>
        <v>0</v>
      </c>
      <c r="H482" s="69"/>
      <c r="I482" s="5" t="s">
        <v>2226</v>
      </c>
      <c r="J482" s="69"/>
      <c r="K482" s="5" t="s">
        <v>2226</v>
      </c>
      <c r="L482" s="5" t="s">
        <v>2009</v>
      </c>
    </row>
    <row r="483" spans="1:12" ht="36" x14ac:dyDescent="0.15">
      <c r="A483" s="69">
        <v>415</v>
      </c>
      <c r="B483" s="6" t="s">
        <v>676</v>
      </c>
      <c r="C483" s="66" t="s">
        <v>2232</v>
      </c>
      <c r="D483" s="5" t="s">
        <v>2225</v>
      </c>
      <c r="E483" s="5" t="s">
        <v>3193</v>
      </c>
      <c r="F483" s="23">
        <v>298508.09999999998</v>
      </c>
      <c r="G483" s="23">
        <f t="shared" si="1"/>
        <v>0</v>
      </c>
      <c r="H483" s="69"/>
      <c r="I483" s="5" t="s">
        <v>2226</v>
      </c>
      <c r="J483" s="69"/>
      <c r="K483" s="5" t="s">
        <v>2226</v>
      </c>
      <c r="L483" s="5" t="s">
        <v>2009</v>
      </c>
    </row>
    <row r="484" spans="1:12" ht="36" x14ac:dyDescent="0.15">
      <c r="A484" s="69">
        <v>416</v>
      </c>
      <c r="B484" s="6" t="s">
        <v>677</v>
      </c>
      <c r="C484" s="66" t="s">
        <v>2234</v>
      </c>
      <c r="D484" s="5" t="s">
        <v>2225</v>
      </c>
      <c r="E484" s="5" t="s">
        <v>3194</v>
      </c>
      <c r="F484" s="23">
        <v>71190.720000000001</v>
      </c>
      <c r="G484" s="23">
        <f t="shared" si="1"/>
        <v>0</v>
      </c>
      <c r="H484" s="69"/>
      <c r="I484" s="5" t="s">
        <v>2226</v>
      </c>
      <c r="J484" s="69"/>
      <c r="K484" s="5" t="s">
        <v>2226</v>
      </c>
      <c r="L484" s="5" t="s">
        <v>2009</v>
      </c>
    </row>
    <row r="485" spans="1:12" ht="36" x14ac:dyDescent="0.15">
      <c r="A485" s="69">
        <v>417</v>
      </c>
      <c r="B485" s="6" t="s">
        <v>678</v>
      </c>
      <c r="C485" s="66" t="s">
        <v>2235</v>
      </c>
      <c r="D485" s="5" t="s">
        <v>2225</v>
      </c>
      <c r="E485" s="5" t="s">
        <v>3195</v>
      </c>
      <c r="F485" s="23">
        <v>202657.95</v>
      </c>
      <c r="G485" s="23">
        <f t="shared" si="1"/>
        <v>0</v>
      </c>
      <c r="H485" s="69"/>
      <c r="I485" s="5" t="s">
        <v>2226</v>
      </c>
      <c r="J485" s="69"/>
      <c r="K485" s="5" t="s">
        <v>2226</v>
      </c>
      <c r="L485" s="5" t="s">
        <v>2009</v>
      </c>
    </row>
    <row r="486" spans="1:12" ht="36" x14ac:dyDescent="0.15">
      <c r="A486" s="69">
        <v>418</v>
      </c>
      <c r="B486" s="6" t="s">
        <v>679</v>
      </c>
      <c r="C486" s="66" t="s">
        <v>1351</v>
      </c>
      <c r="D486" s="5" t="s">
        <v>2225</v>
      </c>
      <c r="E486" s="5" t="s">
        <v>3196</v>
      </c>
      <c r="F486" s="23">
        <v>129957.12</v>
      </c>
      <c r="G486" s="23">
        <f t="shared" si="1"/>
        <v>0</v>
      </c>
      <c r="H486" s="69"/>
      <c r="I486" s="5" t="s">
        <v>2226</v>
      </c>
      <c r="J486" s="69"/>
      <c r="K486" s="5" t="s">
        <v>2226</v>
      </c>
      <c r="L486" s="5" t="s">
        <v>2009</v>
      </c>
    </row>
    <row r="487" spans="1:12" ht="36" x14ac:dyDescent="0.15">
      <c r="A487" s="69">
        <v>419</v>
      </c>
      <c r="B487" s="6" t="s">
        <v>680</v>
      </c>
      <c r="C487" s="66" t="s">
        <v>1279</v>
      </c>
      <c r="D487" s="5" t="s">
        <v>2225</v>
      </c>
      <c r="E487" s="5" t="s">
        <v>3197</v>
      </c>
      <c r="F487" s="23">
        <v>61262.85</v>
      </c>
      <c r="G487" s="23">
        <f t="shared" si="1"/>
        <v>0</v>
      </c>
      <c r="H487" s="69"/>
      <c r="I487" s="5" t="s">
        <v>2226</v>
      </c>
      <c r="J487" s="69"/>
      <c r="K487" s="5" t="s">
        <v>2226</v>
      </c>
      <c r="L487" s="5" t="s">
        <v>2009</v>
      </c>
    </row>
    <row r="488" spans="1:12" ht="36" x14ac:dyDescent="0.15">
      <c r="A488" s="69">
        <v>420</v>
      </c>
      <c r="B488" s="6" t="s">
        <v>681</v>
      </c>
      <c r="C488" s="66" t="s">
        <v>825</v>
      </c>
      <c r="D488" s="5" t="s">
        <v>2225</v>
      </c>
      <c r="E488" s="5" t="s">
        <v>3198</v>
      </c>
      <c r="F488" s="23">
        <v>64439.1</v>
      </c>
      <c r="G488" s="23">
        <f t="shared" si="1"/>
        <v>0</v>
      </c>
      <c r="H488" s="69"/>
      <c r="I488" s="5" t="s">
        <v>2226</v>
      </c>
      <c r="J488" s="69"/>
      <c r="K488" s="5" t="s">
        <v>2226</v>
      </c>
      <c r="L488" s="5" t="s">
        <v>2009</v>
      </c>
    </row>
    <row r="489" spans="1:12" ht="36" x14ac:dyDescent="0.15">
      <c r="A489" s="69">
        <v>421</v>
      </c>
      <c r="B489" s="6" t="s">
        <v>682</v>
      </c>
      <c r="C489" s="66" t="s">
        <v>825</v>
      </c>
      <c r="D489" s="5" t="s">
        <v>2225</v>
      </c>
      <c r="E489" s="5" t="s">
        <v>3199</v>
      </c>
      <c r="F489" s="23">
        <v>64439.1</v>
      </c>
      <c r="G489" s="23">
        <f t="shared" si="1"/>
        <v>0</v>
      </c>
      <c r="H489" s="69"/>
      <c r="I489" s="5" t="s">
        <v>2226</v>
      </c>
      <c r="J489" s="69"/>
      <c r="K489" s="5" t="s">
        <v>2226</v>
      </c>
      <c r="L489" s="5" t="s">
        <v>2009</v>
      </c>
    </row>
    <row r="490" spans="1:12" ht="36" x14ac:dyDescent="0.15">
      <c r="A490" s="69">
        <v>422</v>
      </c>
      <c r="B490" s="6" t="s">
        <v>683</v>
      </c>
      <c r="C490" s="66" t="s">
        <v>897</v>
      </c>
      <c r="D490" s="5" t="s">
        <v>2225</v>
      </c>
      <c r="E490" s="5" t="s">
        <v>3200</v>
      </c>
      <c r="F490" s="23">
        <v>168729</v>
      </c>
      <c r="G490" s="23">
        <f t="shared" si="1"/>
        <v>0</v>
      </c>
      <c r="H490" s="69"/>
      <c r="I490" s="5" t="s">
        <v>2226</v>
      </c>
      <c r="J490" s="69"/>
      <c r="K490" s="5" t="s">
        <v>2226</v>
      </c>
      <c r="L490" s="5" t="s">
        <v>2009</v>
      </c>
    </row>
    <row r="491" spans="1:12" ht="36" x14ac:dyDescent="0.15">
      <c r="A491" s="69">
        <v>423</v>
      </c>
      <c r="B491" s="6" t="s">
        <v>684</v>
      </c>
      <c r="C491" s="66" t="s">
        <v>898</v>
      </c>
      <c r="D491" s="5" t="s">
        <v>2225</v>
      </c>
      <c r="E491" s="5" t="s">
        <v>3201</v>
      </c>
      <c r="F491" s="23">
        <v>168568.95</v>
      </c>
      <c r="G491" s="23">
        <f t="shared" si="1"/>
        <v>0</v>
      </c>
      <c r="H491" s="69"/>
      <c r="I491" s="5" t="s">
        <v>2226</v>
      </c>
      <c r="J491" s="69"/>
      <c r="K491" s="5" t="s">
        <v>2226</v>
      </c>
      <c r="L491" s="5" t="s">
        <v>2009</v>
      </c>
    </row>
    <row r="492" spans="1:12" ht="36" x14ac:dyDescent="0.15">
      <c r="A492" s="69">
        <v>424</v>
      </c>
      <c r="B492" s="6" t="s">
        <v>685</v>
      </c>
      <c r="C492" s="66" t="s">
        <v>528</v>
      </c>
      <c r="D492" s="5" t="s">
        <v>2225</v>
      </c>
      <c r="E492" s="5" t="s">
        <v>3202</v>
      </c>
      <c r="F492" s="23">
        <v>185362.85</v>
      </c>
      <c r="G492" s="23">
        <f t="shared" si="1"/>
        <v>0</v>
      </c>
      <c r="H492" s="69"/>
      <c r="I492" s="5" t="s">
        <v>2226</v>
      </c>
      <c r="J492" s="69"/>
      <c r="K492" s="5" t="s">
        <v>2226</v>
      </c>
      <c r="L492" s="5" t="s">
        <v>2009</v>
      </c>
    </row>
    <row r="493" spans="1:12" ht="36" x14ac:dyDescent="0.15">
      <c r="A493" s="69">
        <v>425</v>
      </c>
      <c r="B493" s="6" t="s">
        <v>686</v>
      </c>
      <c r="C493" s="66" t="s">
        <v>529</v>
      </c>
      <c r="D493" s="5" t="s">
        <v>2225</v>
      </c>
      <c r="E493" s="5" t="s">
        <v>3203</v>
      </c>
      <c r="F493" s="23">
        <v>101831.4</v>
      </c>
      <c r="G493" s="23">
        <f t="shared" si="1"/>
        <v>0</v>
      </c>
      <c r="H493" s="69"/>
      <c r="I493" s="5" t="s">
        <v>2226</v>
      </c>
      <c r="J493" s="69"/>
      <c r="K493" s="5" t="s">
        <v>2226</v>
      </c>
      <c r="L493" s="5" t="s">
        <v>2009</v>
      </c>
    </row>
    <row r="494" spans="1:12" ht="36" x14ac:dyDescent="0.15">
      <c r="A494" s="69">
        <v>426</v>
      </c>
      <c r="B494" s="6" t="s">
        <v>687</v>
      </c>
      <c r="C494" s="66" t="s">
        <v>530</v>
      </c>
      <c r="D494" s="5" t="s">
        <v>2225</v>
      </c>
      <c r="E494" s="5" t="s">
        <v>3204</v>
      </c>
      <c r="F494" s="23">
        <v>145501.95000000001</v>
      </c>
      <c r="G494" s="23">
        <f t="shared" si="1"/>
        <v>0</v>
      </c>
      <c r="H494" s="69"/>
      <c r="I494" s="5" t="s">
        <v>2226</v>
      </c>
      <c r="J494" s="69"/>
      <c r="K494" s="5" t="s">
        <v>2226</v>
      </c>
      <c r="L494" s="5" t="s">
        <v>2009</v>
      </c>
    </row>
    <row r="495" spans="1:12" ht="36" x14ac:dyDescent="0.15">
      <c r="A495" s="69">
        <v>427</v>
      </c>
      <c r="B495" s="6" t="s">
        <v>688</v>
      </c>
      <c r="C495" s="66" t="s">
        <v>530</v>
      </c>
      <c r="D495" s="5" t="s">
        <v>2225</v>
      </c>
      <c r="E495" s="5" t="s">
        <v>3205</v>
      </c>
      <c r="F495" s="23">
        <v>142564.95000000001</v>
      </c>
      <c r="G495" s="23">
        <f t="shared" si="1"/>
        <v>0</v>
      </c>
      <c r="H495" s="69"/>
      <c r="I495" s="5" t="s">
        <v>2226</v>
      </c>
      <c r="J495" s="69"/>
      <c r="K495" s="5" t="s">
        <v>2226</v>
      </c>
      <c r="L495" s="5" t="s">
        <v>2009</v>
      </c>
    </row>
    <row r="496" spans="1:12" ht="36" x14ac:dyDescent="0.15">
      <c r="A496" s="69">
        <v>428</v>
      </c>
      <c r="B496" s="6" t="s">
        <v>689</v>
      </c>
      <c r="C496" s="66" t="s">
        <v>530</v>
      </c>
      <c r="D496" s="5" t="s">
        <v>2225</v>
      </c>
      <c r="E496" s="5" t="s">
        <v>3206</v>
      </c>
      <c r="F496" s="23">
        <v>138604.95000000001</v>
      </c>
      <c r="G496" s="23">
        <f t="shared" si="1"/>
        <v>0</v>
      </c>
      <c r="H496" s="69"/>
      <c r="I496" s="5" t="s">
        <v>2226</v>
      </c>
      <c r="J496" s="5"/>
      <c r="K496" s="5" t="s">
        <v>2226</v>
      </c>
      <c r="L496" s="5" t="s">
        <v>2009</v>
      </c>
    </row>
    <row r="497" spans="1:12" ht="36" x14ac:dyDescent="0.15">
      <c r="A497" s="69">
        <v>429</v>
      </c>
      <c r="B497" s="6" t="s">
        <v>690</v>
      </c>
      <c r="C497" s="66" t="s">
        <v>1079</v>
      </c>
      <c r="D497" s="5" t="s">
        <v>2225</v>
      </c>
      <c r="E497" s="5" t="s">
        <v>3207</v>
      </c>
      <c r="F497" s="23">
        <v>399964.95</v>
      </c>
      <c r="G497" s="23">
        <f t="shared" si="1"/>
        <v>0</v>
      </c>
      <c r="H497" s="69"/>
      <c r="I497" s="5" t="s">
        <v>2226</v>
      </c>
      <c r="J497" s="69"/>
      <c r="K497" s="5" t="s">
        <v>2226</v>
      </c>
      <c r="L497" s="5" t="s">
        <v>2009</v>
      </c>
    </row>
    <row r="498" spans="1:12" ht="36" x14ac:dyDescent="0.15">
      <c r="A498" s="69">
        <v>430</v>
      </c>
      <c r="B498" s="6" t="s">
        <v>691</v>
      </c>
      <c r="C498" s="66" t="s">
        <v>1079</v>
      </c>
      <c r="D498" s="5" t="s">
        <v>2225</v>
      </c>
      <c r="E498" s="5" t="s">
        <v>3208</v>
      </c>
      <c r="F498" s="23">
        <v>384070.5</v>
      </c>
      <c r="G498" s="23">
        <f t="shared" si="1"/>
        <v>0</v>
      </c>
      <c r="H498" s="69"/>
      <c r="I498" s="5" t="s">
        <v>2226</v>
      </c>
      <c r="J498" s="69"/>
      <c r="K498" s="5" t="s">
        <v>2226</v>
      </c>
      <c r="L498" s="5" t="s">
        <v>2009</v>
      </c>
    </row>
    <row r="499" spans="1:12" ht="36" x14ac:dyDescent="0.15">
      <c r="A499" s="69">
        <v>431</v>
      </c>
      <c r="B499" s="6" t="s">
        <v>692</v>
      </c>
      <c r="C499" s="66" t="s">
        <v>1080</v>
      </c>
      <c r="D499" s="5" t="s">
        <v>2225</v>
      </c>
      <c r="E499" s="5" t="s">
        <v>3209</v>
      </c>
      <c r="F499" s="23">
        <v>64139.040000000001</v>
      </c>
      <c r="G499" s="23">
        <f t="shared" si="1"/>
        <v>0</v>
      </c>
      <c r="H499" s="69"/>
      <c r="I499" s="5" t="s">
        <v>2226</v>
      </c>
      <c r="J499" s="69"/>
      <c r="K499" s="5" t="s">
        <v>2226</v>
      </c>
      <c r="L499" s="5" t="s">
        <v>2009</v>
      </c>
    </row>
    <row r="500" spans="1:12" ht="36" x14ac:dyDescent="0.15">
      <c r="A500" s="69">
        <v>432</v>
      </c>
      <c r="B500" s="6" t="s">
        <v>693</v>
      </c>
      <c r="C500" s="66" t="s">
        <v>155</v>
      </c>
      <c r="D500" s="5" t="s">
        <v>2225</v>
      </c>
      <c r="E500" s="6" t="s">
        <v>3210</v>
      </c>
      <c r="F500" s="23">
        <v>93670.85</v>
      </c>
      <c r="G500" s="23">
        <f t="shared" si="1"/>
        <v>0</v>
      </c>
      <c r="H500" s="69"/>
      <c r="I500" s="5" t="s">
        <v>2226</v>
      </c>
      <c r="J500" s="69"/>
      <c r="K500" s="5" t="s">
        <v>2226</v>
      </c>
      <c r="L500" s="5" t="s">
        <v>2009</v>
      </c>
    </row>
    <row r="501" spans="1:12" ht="36" x14ac:dyDescent="0.15">
      <c r="A501" s="69">
        <v>433</v>
      </c>
      <c r="B501" s="6" t="s">
        <v>694</v>
      </c>
      <c r="C501" s="66" t="s">
        <v>1085</v>
      </c>
      <c r="D501" s="5" t="s">
        <v>2225</v>
      </c>
      <c r="E501" s="5" t="s">
        <v>3211</v>
      </c>
      <c r="F501" s="23">
        <v>220292.64</v>
      </c>
      <c r="G501" s="23">
        <f t="shared" si="1"/>
        <v>0</v>
      </c>
      <c r="H501" s="69"/>
      <c r="I501" s="5" t="s">
        <v>2226</v>
      </c>
      <c r="J501" s="69"/>
      <c r="K501" s="5" t="s">
        <v>2226</v>
      </c>
      <c r="L501" s="5" t="s">
        <v>2009</v>
      </c>
    </row>
    <row r="502" spans="1:12" ht="36" x14ac:dyDescent="0.15">
      <c r="A502" s="69">
        <v>434</v>
      </c>
      <c r="B502" s="6" t="s">
        <v>695</v>
      </c>
      <c r="C502" s="66" t="s">
        <v>1085</v>
      </c>
      <c r="D502" s="5" t="s">
        <v>2225</v>
      </c>
      <c r="E502" s="5" t="s">
        <v>3212</v>
      </c>
      <c r="F502" s="23">
        <v>220292.64</v>
      </c>
      <c r="G502" s="23">
        <f t="shared" si="1"/>
        <v>0</v>
      </c>
      <c r="H502" s="69"/>
      <c r="I502" s="5" t="s">
        <v>2226</v>
      </c>
      <c r="J502" s="6"/>
      <c r="K502" s="5" t="s">
        <v>2226</v>
      </c>
      <c r="L502" s="5" t="s">
        <v>2009</v>
      </c>
    </row>
    <row r="503" spans="1:12" ht="36" x14ac:dyDescent="0.15">
      <c r="A503" s="69">
        <v>435</v>
      </c>
      <c r="B503" s="6" t="s">
        <v>696</v>
      </c>
      <c r="C503" s="66" t="s">
        <v>1086</v>
      </c>
      <c r="D503" s="5" t="s">
        <v>2225</v>
      </c>
      <c r="E503" s="5" t="s">
        <v>3213</v>
      </c>
      <c r="F503" s="23">
        <v>81998.399999999994</v>
      </c>
      <c r="G503" s="23">
        <f t="shared" si="1"/>
        <v>0</v>
      </c>
      <c r="H503" s="69"/>
      <c r="I503" s="5" t="s">
        <v>2226</v>
      </c>
      <c r="J503" s="6"/>
      <c r="K503" s="5" t="s">
        <v>2226</v>
      </c>
      <c r="L503" s="5" t="s">
        <v>2009</v>
      </c>
    </row>
    <row r="504" spans="1:12" ht="36" x14ac:dyDescent="0.15">
      <c r="A504" s="69">
        <v>436</v>
      </c>
      <c r="B504" s="6" t="s">
        <v>697</v>
      </c>
      <c r="C504" s="66" t="s">
        <v>1087</v>
      </c>
      <c r="D504" s="5" t="s">
        <v>2225</v>
      </c>
      <c r="E504" s="5" t="s">
        <v>3214</v>
      </c>
      <c r="F504" s="23">
        <v>72700</v>
      </c>
      <c r="G504" s="23">
        <v>0</v>
      </c>
      <c r="H504" s="69"/>
      <c r="I504" s="5" t="s">
        <v>3217</v>
      </c>
      <c r="J504" s="6"/>
      <c r="K504" s="5" t="s">
        <v>3217</v>
      </c>
      <c r="L504" s="5" t="s">
        <v>2009</v>
      </c>
    </row>
    <row r="505" spans="1:12" ht="36" x14ac:dyDescent="0.15">
      <c r="A505" s="69">
        <v>437</v>
      </c>
      <c r="B505" s="6" t="s">
        <v>698</v>
      </c>
      <c r="C505" s="66" t="s">
        <v>1088</v>
      </c>
      <c r="D505" s="5" t="s">
        <v>2225</v>
      </c>
      <c r="E505" s="5" t="s">
        <v>3215</v>
      </c>
      <c r="F505" s="23">
        <v>91867.99</v>
      </c>
      <c r="G505" s="23">
        <f>F505-F505</f>
        <v>0</v>
      </c>
      <c r="H505" s="69"/>
      <c r="I505" s="5" t="s">
        <v>2226</v>
      </c>
      <c r="J505" s="6"/>
      <c r="K505" s="5" t="s">
        <v>2226</v>
      </c>
      <c r="L505" s="5" t="s">
        <v>2009</v>
      </c>
    </row>
    <row r="506" spans="1:12" ht="36" x14ac:dyDescent="0.15">
      <c r="A506" s="69">
        <v>438</v>
      </c>
      <c r="B506" s="6" t="s">
        <v>699</v>
      </c>
      <c r="C506" s="66" t="s">
        <v>508</v>
      </c>
      <c r="D506" s="5" t="s">
        <v>2225</v>
      </c>
      <c r="E506" s="6" t="s">
        <v>3216</v>
      </c>
      <c r="F506" s="23">
        <v>95002.35</v>
      </c>
      <c r="G506" s="23">
        <f>F506-F506</f>
        <v>0</v>
      </c>
      <c r="H506" s="69"/>
      <c r="I506" s="5" t="s">
        <v>2226</v>
      </c>
      <c r="J506" s="6"/>
      <c r="K506" s="5" t="s">
        <v>2226</v>
      </c>
      <c r="L506" s="5" t="s">
        <v>2009</v>
      </c>
    </row>
    <row r="507" spans="1:12" ht="96" x14ac:dyDescent="0.15">
      <c r="A507" s="69">
        <v>439</v>
      </c>
      <c r="B507" s="6" t="s">
        <v>700</v>
      </c>
      <c r="C507" s="5" t="s">
        <v>825</v>
      </c>
      <c r="D507" s="5" t="s">
        <v>3095</v>
      </c>
      <c r="E507" s="5" t="s">
        <v>3225</v>
      </c>
      <c r="F507" s="23">
        <v>59700</v>
      </c>
      <c r="G507" s="155">
        <v>0</v>
      </c>
      <c r="H507" s="5"/>
      <c r="I507" s="5" t="s">
        <v>3226</v>
      </c>
      <c r="J507" s="5"/>
      <c r="K507" s="5" t="s">
        <v>3226</v>
      </c>
      <c r="L507" s="5" t="s">
        <v>374</v>
      </c>
    </row>
    <row r="508" spans="1:12" ht="36" x14ac:dyDescent="0.15">
      <c r="A508" s="69">
        <v>440</v>
      </c>
      <c r="B508" s="6" t="s">
        <v>701</v>
      </c>
      <c r="C508" s="5" t="s">
        <v>655</v>
      </c>
      <c r="D508" s="131" t="s">
        <v>3096</v>
      </c>
      <c r="E508" s="5" t="s">
        <v>3233</v>
      </c>
      <c r="F508" s="15">
        <v>88000</v>
      </c>
      <c r="G508" s="27">
        <v>0</v>
      </c>
      <c r="H508" s="5"/>
      <c r="I508" s="5" t="s">
        <v>3234</v>
      </c>
      <c r="J508" s="6"/>
      <c r="K508" s="5" t="s">
        <v>3234</v>
      </c>
      <c r="L508" s="5" t="s">
        <v>74</v>
      </c>
    </row>
    <row r="509" spans="1:12" ht="48" x14ac:dyDescent="0.15">
      <c r="A509" s="69">
        <v>441</v>
      </c>
      <c r="B509" s="6" t="s">
        <v>702</v>
      </c>
      <c r="C509" s="161" t="s">
        <v>1406</v>
      </c>
      <c r="D509" s="5" t="s">
        <v>3097</v>
      </c>
      <c r="E509" s="5" t="s">
        <v>2952</v>
      </c>
      <c r="F509" s="15">
        <v>63838</v>
      </c>
      <c r="G509" s="15">
        <v>19151.68</v>
      </c>
      <c r="H509" s="5"/>
      <c r="I509" s="5" t="s">
        <v>1407</v>
      </c>
      <c r="J509" s="6"/>
      <c r="K509" s="5" t="s">
        <v>1407</v>
      </c>
      <c r="L509" s="5" t="s">
        <v>2360</v>
      </c>
    </row>
    <row r="510" spans="1:12" ht="60" x14ac:dyDescent="0.15">
      <c r="A510" s="69">
        <v>442</v>
      </c>
      <c r="B510" s="6" t="s">
        <v>703</v>
      </c>
      <c r="C510" s="161" t="s">
        <v>1039</v>
      </c>
      <c r="D510" s="5" t="s">
        <v>3097</v>
      </c>
      <c r="E510" s="5" t="s">
        <v>2953</v>
      </c>
      <c r="F510" s="15">
        <v>88000</v>
      </c>
      <c r="G510" s="4">
        <f>F510-F510</f>
        <v>0</v>
      </c>
      <c r="H510" s="5"/>
      <c r="I510" s="5" t="s">
        <v>1038</v>
      </c>
      <c r="J510" s="6"/>
      <c r="K510" s="5" t="s">
        <v>1038</v>
      </c>
      <c r="L510" s="5" t="s">
        <v>2360</v>
      </c>
    </row>
    <row r="511" spans="1:12" ht="48" x14ac:dyDescent="0.15">
      <c r="A511" s="69">
        <v>443</v>
      </c>
      <c r="B511" s="6" t="s">
        <v>704</v>
      </c>
      <c r="C511" s="161" t="s">
        <v>1040</v>
      </c>
      <c r="D511" s="5" t="s">
        <v>3097</v>
      </c>
      <c r="E511" s="5" t="s">
        <v>2954</v>
      </c>
      <c r="F511" s="15">
        <v>65780</v>
      </c>
      <c r="G511" s="15">
        <v>9396.7999999999993</v>
      </c>
      <c r="H511" s="5"/>
      <c r="I511" s="5" t="s">
        <v>2834</v>
      </c>
      <c r="J511" s="6"/>
      <c r="K511" s="5" t="s">
        <v>2833</v>
      </c>
      <c r="L511" s="5" t="s">
        <v>2360</v>
      </c>
    </row>
    <row r="512" spans="1:12" ht="48" x14ac:dyDescent="0.15">
      <c r="A512" s="69">
        <v>444</v>
      </c>
      <c r="B512" s="6" t="s">
        <v>705</v>
      </c>
      <c r="C512" s="161" t="s">
        <v>1040</v>
      </c>
      <c r="D512" s="5" t="s">
        <v>3097</v>
      </c>
      <c r="E512" s="5" t="s">
        <v>2955</v>
      </c>
      <c r="F512" s="15">
        <v>56179</v>
      </c>
      <c r="G512" s="15">
        <v>4681.3999999999996</v>
      </c>
      <c r="H512" s="5"/>
      <c r="I512" s="5" t="s">
        <v>3338</v>
      </c>
      <c r="J512" s="6"/>
      <c r="K512" s="5" t="s">
        <v>1095</v>
      </c>
      <c r="L512" s="5" t="s">
        <v>2360</v>
      </c>
    </row>
    <row r="513" spans="1:12" ht="60" x14ac:dyDescent="0.15">
      <c r="A513" s="69">
        <v>445</v>
      </c>
      <c r="B513" s="6" t="s">
        <v>620</v>
      </c>
      <c r="C513" s="161" t="s">
        <v>597</v>
      </c>
      <c r="D513" s="5" t="s">
        <v>3097</v>
      </c>
      <c r="E513" s="5" t="s">
        <v>2956</v>
      </c>
      <c r="F513" s="15">
        <v>99765</v>
      </c>
      <c r="G513" s="4">
        <v>0</v>
      </c>
      <c r="H513" s="5"/>
      <c r="I513" s="5" t="s">
        <v>1542</v>
      </c>
      <c r="J513" s="6"/>
      <c r="K513" s="5" t="s">
        <v>3339</v>
      </c>
      <c r="L513" s="5" t="s">
        <v>2360</v>
      </c>
    </row>
    <row r="514" spans="1:12" ht="84" x14ac:dyDescent="0.15">
      <c r="A514" s="69">
        <v>446</v>
      </c>
      <c r="B514" s="6" t="s">
        <v>621</v>
      </c>
      <c r="C514" s="161" t="s">
        <v>596</v>
      </c>
      <c r="D514" s="5" t="s">
        <v>3097</v>
      </c>
      <c r="E514" s="5" t="s">
        <v>2957</v>
      </c>
      <c r="F514" s="15">
        <v>79504</v>
      </c>
      <c r="G514" s="27">
        <v>0</v>
      </c>
      <c r="H514" s="5"/>
      <c r="I514" s="5" t="s">
        <v>595</v>
      </c>
      <c r="J514" s="6"/>
      <c r="K514" s="5" t="s">
        <v>1049</v>
      </c>
      <c r="L514" s="5" t="s">
        <v>2360</v>
      </c>
    </row>
    <row r="515" spans="1:12" ht="48" x14ac:dyDescent="0.15">
      <c r="A515" s="69">
        <v>447</v>
      </c>
      <c r="B515" s="6" t="s">
        <v>622</v>
      </c>
      <c r="C515" s="161" t="s">
        <v>1050</v>
      </c>
      <c r="D515" s="5" t="s">
        <v>3097</v>
      </c>
      <c r="E515" s="5" t="s">
        <v>2958</v>
      </c>
      <c r="F515" s="15">
        <v>175000</v>
      </c>
      <c r="G515" s="27">
        <v>0</v>
      </c>
      <c r="H515" s="5"/>
      <c r="I515" s="5" t="s">
        <v>1051</v>
      </c>
      <c r="J515" s="6"/>
      <c r="K515" s="5" t="s">
        <v>1051</v>
      </c>
      <c r="L515" s="5" t="s">
        <v>2360</v>
      </c>
    </row>
    <row r="516" spans="1:12" ht="48" x14ac:dyDescent="0.15">
      <c r="A516" s="69">
        <v>448</v>
      </c>
      <c r="B516" s="6" t="s">
        <v>623</v>
      </c>
      <c r="C516" s="161" t="s">
        <v>599</v>
      </c>
      <c r="D516" s="5" t="s">
        <v>3098</v>
      </c>
      <c r="E516" s="5" t="s">
        <v>3229</v>
      </c>
      <c r="F516" s="15">
        <v>140458</v>
      </c>
      <c r="G516" s="27">
        <v>0</v>
      </c>
      <c r="H516" s="5"/>
      <c r="I516" s="5" t="s">
        <v>460</v>
      </c>
      <c r="J516" s="6"/>
      <c r="K516" s="5" t="s">
        <v>460</v>
      </c>
      <c r="L516" s="5" t="s">
        <v>1418</v>
      </c>
    </row>
    <row r="517" spans="1:12" ht="48" x14ac:dyDescent="0.15">
      <c r="A517" s="69">
        <v>449</v>
      </c>
      <c r="B517" s="6" t="s">
        <v>624</v>
      </c>
      <c r="C517" s="5" t="s">
        <v>655</v>
      </c>
      <c r="D517" s="5" t="s">
        <v>3098</v>
      </c>
      <c r="E517" s="5" t="s">
        <v>3230</v>
      </c>
      <c r="F517" s="15">
        <v>88000</v>
      </c>
      <c r="G517" s="27">
        <v>0</v>
      </c>
      <c r="H517" s="5"/>
      <c r="I517" s="5" t="s">
        <v>3231</v>
      </c>
      <c r="J517" s="5"/>
      <c r="K517" s="5" t="s">
        <v>3232</v>
      </c>
      <c r="L517" s="5" t="s">
        <v>1418</v>
      </c>
    </row>
    <row r="518" spans="1:12" ht="84" x14ac:dyDescent="0.15">
      <c r="A518" s="69">
        <v>450</v>
      </c>
      <c r="B518" s="6" t="s">
        <v>625</v>
      </c>
      <c r="C518" s="5" t="s">
        <v>655</v>
      </c>
      <c r="D518" s="131" t="s">
        <v>3099</v>
      </c>
      <c r="E518" s="5" t="s">
        <v>3235</v>
      </c>
      <c r="F518" s="15">
        <v>88000</v>
      </c>
      <c r="G518" s="27">
        <v>0</v>
      </c>
      <c r="H518" s="5"/>
      <c r="I518" s="5" t="s">
        <v>7208</v>
      </c>
      <c r="J518" s="5"/>
      <c r="K518" s="5" t="s">
        <v>1669</v>
      </c>
      <c r="L518" s="5" t="s">
        <v>2339</v>
      </c>
    </row>
    <row r="519" spans="1:12" ht="60" x14ac:dyDescent="0.15">
      <c r="A519" s="69">
        <v>451</v>
      </c>
      <c r="B519" s="6" t="s">
        <v>626</v>
      </c>
      <c r="C519" s="5" t="s">
        <v>658</v>
      </c>
      <c r="D519" s="131" t="s">
        <v>3100</v>
      </c>
      <c r="E519" s="5" t="s">
        <v>3236</v>
      </c>
      <c r="F519" s="15">
        <v>55460</v>
      </c>
      <c r="G519" s="15">
        <v>16637.72</v>
      </c>
      <c r="H519" s="5"/>
      <c r="I519" s="5" t="s">
        <v>3237</v>
      </c>
      <c r="J519" s="5"/>
      <c r="K519" s="5" t="s">
        <v>3238</v>
      </c>
      <c r="L519" s="5" t="s">
        <v>847</v>
      </c>
    </row>
    <row r="520" spans="1:12" ht="60" x14ac:dyDescent="0.15">
      <c r="A520" s="69">
        <v>452</v>
      </c>
      <c r="B520" s="6" t="s">
        <v>627</v>
      </c>
      <c r="C520" s="5" t="s">
        <v>848</v>
      </c>
      <c r="D520" s="131" t="s">
        <v>3100</v>
      </c>
      <c r="E520" s="5" t="s">
        <v>3239</v>
      </c>
      <c r="F520" s="15">
        <v>57000</v>
      </c>
      <c r="G520" s="27">
        <v>0</v>
      </c>
      <c r="H520" s="5"/>
      <c r="I520" s="5" t="s">
        <v>3240</v>
      </c>
      <c r="J520" s="5"/>
      <c r="K520" s="5" t="s">
        <v>3240</v>
      </c>
      <c r="L520" s="5" t="s">
        <v>847</v>
      </c>
    </row>
    <row r="521" spans="1:12" ht="48" x14ac:dyDescent="0.15">
      <c r="A521" s="69">
        <v>453</v>
      </c>
      <c r="B521" s="6" t="s">
        <v>628</v>
      </c>
      <c r="C521" s="5" t="s">
        <v>763</v>
      </c>
      <c r="D521" s="131" t="s">
        <v>5561</v>
      </c>
      <c r="E521" s="5" t="s">
        <v>3371</v>
      </c>
      <c r="F521" s="15">
        <v>59900</v>
      </c>
      <c r="G521" s="4">
        <f>F521-F521</f>
        <v>0</v>
      </c>
      <c r="H521" s="5"/>
      <c r="I521" s="5" t="s">
        <v>762</v>
      </c>
      <c r="J521" s="5"/>
      <c r="K521" s="5" t="s">
        <v>762</v>
      </c>
      <c r="L521" s="5" t="s">
        <v>5555</v>
      </c>
    </row>
    <row r="522" spans="1:12" ht="48" x14ac:dyDescent="0.15">
      <c r="A522" s="69">
        <v>454</v>
      </c>
      <c r="B522" s="6" t="s">
        <v>629</v>
      </c>
      <c r="C522" s="5" t="s">
        <v>763</v>
      </c>
      <c r="D522" s="131" t="s">
        <v>5561</v>
      </c>
      <c r="E522" s="5" t="s">
        <v>3372</v>
      </c>
      <c r="F522" s="15">
        <v>53097.56</v>
      </c>
      <c r="G522" s="4">
        <v>0</v>
      </c>
      <c r="H522" s="5"/>
      <c r="I522" s="5" t="s">
        <v>764</v>
      </c>
      <c r="J522" s="5"/>
      <c r="K522" s="5" t="s">
        <v>764</v>
      </c>
      <c r="L522" s="5" t="s">
        <v>5555</v>
      </c>
    </row>
    <row r="523" spans="1:12" ht="60" x14ac:dyDescent="0.15">
      <c r="A523" s="69">
        <v>455</v>
      </c>
      <c r="B523" s="6" t="s">
        <v>630</v>
      </c>
      <c r="C523" s="5" t="s">
        <v>1084</v>
      </c>
      <c r="D523" s="131" t="s">
        <v>3102</v>
      </c>
      <c r="E523" s="5" t="s">
        <v>3290</v>
      </c>
      <c r="F523" s="15">
        <v>51664</v>
      </c>
      <c r="G523" s="27">
        <v>0</v>
      </c>
      <c r="H523" s="5"/>
      <c r="I523" s="5" t="s">
        <v>3178</v>
      </c>
      <c r="J523" s="5"/>
      <c r="K523" s="5" t="s">
        <v>2305</v>
      </c>
      <c r="L523" s="5" t="s">
        <v>1083</v>
      </c>
    </row>
    <row r="524" spans="1:12" ht="60" x14ac:dyDescent="0.15">
      <c r="A524" s="69">
        <v>456</v>
      </c>
      <c r="B524" s="6" t="s">
        <v>631</v>
      </c>
      <c r="C524" s="5" t="s">
        <v>2306</v>
      </c>
      <c r="D524" s="131" t="s">
        <v>3103</v>
      </c>
      <c r="E524" s="5" t="s">
        <v>3291</v>
      </c>
      <c r="F524" s="15">
        <v>53328</v>
      </c>
      <c r="G524" s="27">
        <v>0</v>
      </c>
      <c r="H524" s="5"/>
      <c r="I524" s="5" t="s">
        <v>3005</v>
      </c>
      <c r="J524" s="5"/>
      <c r="K524" s="5" t="s">
        <v>3310</v>
      </c>
      <c r="L524" s="5" t="s">
        <v>1083</v>
      </c>
    </row>
    <row r="525" spans="1:12" ht="60" x14ac:dyDescent="0.15">
      <c r="A525" s="69">
        <v>457</v>
      </c>
      <c r="B525" s="6" t="s">
        <v>632</v>
      </c>
      <c r="C525" s="5" t="s">
        <v>2306</v>
      </c>
      <c r="D525" s="131" t="s">
        <v>3103</v>
      </c>
      <c r="E525" s="5" t="s">
        <v>3292</v>
      </c>
      <c r="F525" s="15">
        <v>53328</v>
      </c>
      <c r="G525" s="27">
        <v>0</v>
      </c>
      <c r="H525" s="5"/>
      <c r="I525" s="5" t="s">
        <v>3005</v>
      </c>
      <c r="J525" s="5"/>
      <c r="K525" s="5" t="s">
        <v>3311</v>
      </c>
      <c r="L525" s="5" t="s">
        <v>1083</v>
      </c>
    </row>
    <row r="526" spans="1:12" ht="60" x14ac:dyDescent="0.15">
      <c r="A526" s="69">
        <v>458</v>
      </c>
      <c r="B526" s="6" t="s">
        <v>633</v>
      </c>
      <c r="C526" s="5" t="s">
        <v>428</v>
      </c>
      <c r="D526" s="131" t="s">
        <v>3104</v>
      </c>
      <c r="E526" s="5" t="s">
        <v>2485</v>
      </c>
      <c r="F526" s="15">
        <v>99650</v>
      </c>
      <c r="G526" s="15">
        <v>48950.74</v>
      </c>
      <c r="H526" s="5"/>
      <c r="I526" s="5"/>
      <c r="J526" s="5"/>
      <c r="K526" s="5" t="s">
        <v>2492</v>
      </c>
      <c r="L526" s="5" t="s">
        <v>5534</v>
      </c>
    </row>
    <row r="527" spans="1:12" ht="60" x14ac:dyDescent="0.15">
      <c r="A527" s="69">
        <v>459</v>
      </c>
      <c r="B527" s="6" t="s">
        <v>634</v>
      </c>
      <c r="C527" s="5" t="s">
        <v>429</v>
      </c>
      <c r="D527" s="131" t="s">
        <v>3104</v>
      </c>
      <c r="E527" s="5" t="s">
        <v>2486</v>
      </c>
      <c r="F527" s="15">
        <v>112321.38</v>
      </c>
      <c r="G527" s="4">
        <f>F527-F527</f>
        <v>0</v>
      </c>
      <c r="H527" s="5"/>
      <c r="I527" s="5"/>
      <c r="J527" s="5"/>
      <c r="K527" s="5" t="s">
        <v>2492</v>
      </c>
      <c r="L527" s="5" t="s">
        <v>5534</v>
      </c>
    </row>
    <row r="528" spans="1:12" ht="60" x14ac:dyDescent="0.15">
      <c r="A528" s="69">
        <v>460</v>
      </c>
      <c r="B528" s="6" t="s">
        <v>635</v>
      </c>
      <c r="C528" s="5" t="s">
        <v>1215</v>
      </c>
      <c r="D528" s="131" t="s">
        <v>3104</v>
      </c>
      <c r="E528" s="5" t="s">
        <v>2487</v>
      </c>
      <c r="F528" s="15">
        <v>385220</v>
      </c>
      <c r="G528" s="15">
        <v>149273.24</v>
      </c>
      <c r="H528" s="5"/>
      <c r="I528" s="5"/>
      <c r="J528" s="5"/>
      <c r="K528" s="5" t="s">
        <v>2492</v>
      </c>
      <c r="L528" s="5" t="s">
        <v>5534</v>
      </c>
    </row>
    <row r="529" spans="1:12" ht="60" x14ac:dyDescent="0.15">
      <c r="A529" s="69">
        <v>461</v>
      </c>
      <c r="B529" s="6" t="s">
        <v>636</v>
      </c>
      <c r="C529" s="5" t="s">
        <v>1216</v>
      </c>
      <c r="D529" s="131" t="s">
        <v>3104</v>
      </c>
      <c r="E529" s="5" t="s">
        <v>2488</v>
      </c>
      <c r="F529" s="15">
        <v>151149.69</v>
      </c>
      <c r="G529" s="4">
        <f>F529-F529</f>
        <v>0</v>
      </c>
      <c r="H529" s="5"/>
      <c r="I529" s="5"/>
      <c r="J529" s="5"/>
      <c r="K529" s="5" t="s">
        <v>2492</v>
      </c>
      <c r="L529" s="5" t="s">
        <v>5534</v>
      </c>
    </row>
    <row r="530" spans="1:12" ht="60" x14ac:dyDescent="0.15">
      <c r="A530" s="69">
        <v>462</v>
      </c>
      <c r="B530" s="6" t="s">
        <v>312</v>
      </c>
      <c r="C530" s="5" t="s">
        <v>1217</v>
      </c>
      <c r="D530" s="131" t="s">
        <v>3105</v>
      </c>
      <c r="E530" s="5" t="s">
        <v>2489</v>
      </c>
      <c r="F530" s="15">
        <v>77717.88</v>
      </c>
      <c r="G530" s="4">
        <f>F530-F530</f>
        <v>0</v>
      </c>
      <c r="H530" s="5"/>
      <c r="I530" s="5"/>
      <c r="J530" s="5"/>
      <c r="K530" s="5"/>
      <c r="L530" s="5" t="s">
        <v>5536</v>
      </c>
    </row>
    <row r="531" spans="1:12" ht="60" x14ac:dyDescent="0.15">
      <c r="A531" s="69">
        <v>463</v>
      </c>
      <c r="B531" s="6" t="s">
        <v>313</v>
      </c>
      <c r="C531" s="5" t="s">
        <v>1218</v>
      </c>
      <c r="D531" s="131" t="s">
        <v>3105</v>
      </c>
      <c r="E531" s="5" t="s">
        <v>2490</v>
      </c>
      <c r="F531" s="15">
        <v>100672</v>
      </c>
      <c r="G531" s="4">
        <f>F531-F531</f>
        <v>0</v>
      </c>
      <c r="H531" s="5"/>
      <c r="I531" s="5"/>
      <c r="J531" s="5"/>
      <c r="K531" s="5"/>
      <c r="L531" s="5" t="s">
        <v>5537</v>
      </c>
    </row>
    <row r="532" spans="1:12" ht="48" x14ac:dyDescent="0.15">
      <c r="A532" s="69">
        <v>464</v>
      </c>
      <c r="B532" s="6" t="s">
        <v>314</v>
      </c>
      <c r="C532" s="5" t="s">
        <v>1219</v>
      </c>
      <c r="D532" s="131" t="s">
        <v>3106</v>
      </c>
      <c r="E532" s="5" t="s">
        <v>2491</v>
      </c>
      <c r="F532" s="15">
        <v>62191</v>
      </c>
      <c r="G532" s="4">
        <v>0</v>
      </c>
      <c r="H532" s="5"/>
      <c r="I532" s="5" t="s">
        <v>2564</v>
      </c>
      <c r="J532" s="5"/>
      <c r="K532" s="5" t="s">
        <v>2564</v>
      </c>
      <c r="L532" s="5" t="s">
        <v>6462</v>
      </c>
    </row>
    <row r="533" spans="1:12" ht="60" x14ac:dyDescent="0.15">
      <c r="A533" s="69">
        <v>465</v>
      </c>
      <c r="B533" s="6" t="s">
        <v>315</v>
      </c>
      <c r="C533" s="5" t="s">
        <v>1640</v>
      </c>
      <c r="D533" s="131" t="s">
        <v>3107</v>
      </c>
      <c r="E533" s="5" t="s">
        <v>1987</v>
      </c>
      <c r="F533" s="15">
        <v>59995</v>
      </c>
      <c r="G533" s="15">
        <v>20498.16</v>
      </c>
      <c r="H533" s="5"/>
      <c r="I533" s="5"/>
      <c r="J533" s="5"/>
      <c r="K533" s="5" t="s">
        <v>3179</v>
      </c>
      <c r="L533" s="5" t="s">
        <v>916</v>
      </c>
    </row>
    <row r="534" spans="1:12" ht="60" x14ac:dyDescent="0.15">
      <c r="A534" s="69">
        <v>466</v>
      </c>
      <c r="B534" s="6" t="s">
        <v>316</v>
      </c>
      <c r="C534" s="5" t="s">
        <v>767</v>
      </c>
      <c r="D534" s="131" t="s">
        <v>3107</v>
      </c>
      <c r="E534" s="5" t="s">
        <v>1988</v>
      </c>
      <c r="F534" s="15">
        <v>74005</v>
      </c>
      <c r="G534" s="15">
        <v>25594.05</v>
      </c>
      <c r="H534" s="5"/>
      <c r="I534" s="5"/>
      <c r="J534" s="5"/>
      <c r="K534" s="5" t="s">
        <v>3179</v>
      </c>
      <c r="L534" s="5" t="s">
        <v>916</v>
      </c>
    </row>
    <row r="535" spans="1:12" ht="60" x14ac:dyDescent="0.15">
      <c r="A535" s="69">
        <v>467</v>
      </c>
      <c r="B535" s="6" t="s">
        <v>317</v>
      </c>
      <c r="C535" s="5" t="s">
        <v>768</v>
      </c>
      <c r="D535" s="131" t="s">
        <v>3107</v>
      </c>
      <c r="E535" s="5" t="s">
        <v>1989</v>
      </c>
      <c r="F535" s="15">
        <v>60000</v>
      </c>
      <c r="G535" s="15">
        <v>30365.040000000001</v>
      </c>
      <c r="H535" s="5"/>
      <c r="I535" s="5"/>
      <c r="J535" s="5"/>
      <c r="K535" s="5" t="s">
        <v>3180</v>
      </c>
      <c r="L535" s="5" t="s">
        <v>916</v>
      </c>
    </row>
    <row r="536" spans="1:12" ht="60" x14ac:dyDescent="0.15">
      <c r="A536" s="69">
        <v>468</v>
      </c>
      <c r="B536" s="6" t="s">
        <v>318</v>
      </c>
      <c r="C536" s="5" t="s">
        <v>769</v>
      </c>
      <c r="D536" s="131" t="s">
        <v>3107</v>
      </c>
      <c r="E536" s="5" t="s">
        <v>1990</v>
      </c>
      <c r="F536" s="15">
        <v>62191</v>
      </c>
      <c r="G536" s="27">
        <v>0</v>
      </c>
      <c r="H536" s="5"/>
      <c r="I536" s="5" t="s">
        <v>2565</v>
      </c>
      <c r="J536" s="5"/>
      <c r="K536" s="5" t="s">
        <v>2565</v>
      </c>
      <c r="L536" s="5" t="s">
        <v>916</v>
      </c>
    </row>
    <row r="537" spans="1:12" ht="60" x14ac:dyDescent="0.15">
      <c r="A537" s="69">
        <v>469</v>
      </c>
      <c r="B537" s="6" t="s">
        <v>319</v>
      </c>
      <c r="C537" s="5" t="s">
        <v>770</v>
      </c>
      <c r="D537" s="131" t="s">
        <v>3107</v>
      </c>
      <c r="E537" s="5" t="s">
        <v>1991</v>
      </c>
      <c r="F537" s="15">
        <v>62000</v>
      </c>
      <c r="G537" s="15">
        <v>41075.269999999997</v>
      </c>
      <c r="H537" s="5"/>
      <c r="I537" s="5" t="s">
        <v>2566</v>
      </c>
      <c r="J537" s="5"/>
      <c r="K537" s="5" t="s">
        <v>2566</v>
      </c>
      <c r="L537" s="5" t="s">
        <v>916</v>
      </c>
    </row>
    <row r="538" spans="1:12" ht="48" x14ac:dyDescent="0.15">
      <c r="A538" s="69">
        <v>470</v>
      </c>
      <c r="B538" s="6" t="s">
        <v>320</v>
      </c>
      <c r="C538" s="5" t="s">
        <v>606</v>
      </c>
      <c r="D538" s="131" t="s">
        <v>8674</v>
      </c>
      <c r="E538" s="5" t="s">
        <v>1992</v>
      </c>
      <c r="F538" s="15">
        <v>51340</v>
      </c>
      <c r="G538" s="4">
        <f>F538-F538</f>
        <v>0</v>
      </c>
      <c r="H538" s="5"/>
      <c r="I538" s="5"/>
      <c r="J538" s="5"/>
      <c r="K538" s="132"/>
      <c r="L538" s="5" t="s">
        <v>1772</v>
      </c>
    </row>
    <row r="539" spans="1:12" ht="48" x14ac:dyDescent="0.15">
      <c r="A539" s="69">
        <v>471</v>
      </c>
      <c r="B539" s="6" t="s">
        <v>321</v>
      </c>
      <c r="C539" s="5" t="s">
        <v>771</v>
      </c>
      <c r="D539" s="131" t="s">
        <v>3108</v>
      </c>
      <c r="E539" s="5" t="s">
        <v>1993</v>
      </c>
      <c r="F539" s="15">
        <v>299388.98</v>
      </c>
      <c r="G539" s="4">
        <f>F539-F539</f>
        <v>0</v>
      </c>
      <c r="H539" s="5"/>
      <c r="I539" s="5"/>
      <c r="J539" s="5"/>
      <c r="K539" s="132"/>
      <c r="L539" s="5" t="s">
        <v>5532</v>
      </c>
    </row>
    <row r="540" spans="1:12" ht="48" x14ac:dyDescent="0.15">
      <c r="A540" s="69">
        <v>472</v>
      </c>
      <c r="B540" s="6" t="s">
        <v>322</v>
      </c>
      <c r="C540" s="5" t="s">
        <v>772</v>
      </c>
      <c r="D540" s="131" t="s">
        <v>3108</v>
      </c>
      <c r="E540" s="5" t="s">
        <v>1994</v>
      </c>
      <c r="F540" s="15">
        <v>52920.39</v>
      </c>
      <c r="G540" s="4">
        <f>F540-F540</f>
        <v>0</v>
      </c>
      <c r="H540" s="5"/>
      <c r="I540" s="5"/>
      <c r="J540" s="5"/>
      <c r="K540" s="132"/>
      <c r="L540" s="5" t="s">
        <v>5532</v>
      </c>
    </row>
    <row r="541" spans="1:12" ht="60" x14ac:dyDescent="0.15">
      <c r="A541" s="69">
        <v>473</v>
      </c>
      <c r="B541" s="6" t="s">
        <v>323</v>
      </c>
      <c r="C541" s="5" t="s">
        <v>1090</v>
      </c>
      <c r="D541" s="131" t="s">
        <v>3108</v>
      </c>
      <c r="E541" s="5" t="s">
        <v>1995</v>
      </c>
      <c r="F541" s="15">
        <v>139300</v>
      </c>
      <c r="G541" s="4">
        <v>0</v>
      </c>
      <c r="H541" s="5"/>
      <c r="I541" s="5" t="s">
        <v>2567</v>
      </c>
      <c r="J541" s="5"/>
      <c r="K541" s="5" t="s">
        <v>5529</v>
      </c>
      <c r="L541" s="5" t="s">
        <v>5532</v>
      </c>
    </row>
    <row r="542" spans="1:12" ht="48" x14ac:dyDescent="0.15">
      <c r="A542" s="69">
        <v>474</v>
      </c>
      <c r="B542" s="6" t="s">
        <v>324</v>
      </c>
      <c r="C542" s="5" t="s">
        <v>773</v>
      </c>
      <c r="D542" s="131" t="s">
        <v>3108</v>
      </c>
      <c r="E542" s="5" t="s">
        <v>1996</v>
      </c>
      <c r="F542" s="15">
        <v>192041.52</v>
      </c>
      <c r="G542" s="4">
        <f>F542-F542</f>
        <v>0</v>
      </c>
      <c r="H542" s="5"/>
      <c r="I542" s="5"/>
      <c r="J542" s="5"/>
      <c r="K542" s="132"/>
      <c r="L542" s="5" t="s">
        <v>5532</v>
      </c>
    </row>
    <row r="543" spans="1:12" ht="72" x14ac:dyDescent="0.15">
      <c r="A543" s="69">
        <v>475</v>
      </c>
      <c r="B543" s="6" t="s">
        <v>325</v>
      </c>
      <c r="C543" s="5" t="s">
        <v>858</v>
      </c>
      <c r="D543" s="131" t="s">
        <v>3109</v>
      </c>
      <c r="E543" s="5" t="s">
        <v>2458</v>
      </c>
      <c r="F543" s="15">
        <v>69699.240000000005</v>
      </c>
      <c r="G543" s="4">
        <f>F543-F543</f>
        <v>0</v>
      </c>
      <c r="H543" s="5"/>
      <c r="I543" s="5" t="s">
        <v>822</v>
      </c>
      <c r="J543" s="5"/>
      <c r="K543" s="5" t="s">
        <v>822</v>
      </c>
      <c r="L543" s="5" t="s">
        <v>823</v>
      </c>
    </row>
    <row r="544" spans="1:12" ht="72" x14ac:dyDescent="0.15">
      <c r="A544" s="69">
        <v>476</v>
      </c>
      <c r="B544" s="6" t="s">
        <v>326</v>
      </c>
      <c r="C544" s="5" t="s">
        <v>859</v>
      </c>
      <c r="D544" s="131" t="s">
        <v>3109</v>
      </c>
      <c r="E544" s="5" t="s">
        <v>2459</v>
      </c>
      <c r="F544" s="15">
        <v>114979.69</v>
      </c>
      <c r="G544" s="4">
        <f>F544-F544</f>
        <v>0</v>
      </c>
      <c r="H544" s="5"/>
      <c r="I544" s="5" t="s">
        <v>824</v>
      </c>
      <c r="J544" s="5"/>
      <c r="K544" s="5" t="s">
        <v>824</v>
      </c>
      <c r="L544" s="5" t="s">
        <v>823</v>
      </c>
    </row>
    <row r="545" spans="1:12" ht="72" x14ac:dyDescent="0.15">
      <c r="A545" s="69">
        <v>477</v>
      </c>
      <c r="B545" s="6" t="s">
        <v>327</v>
      </c>
      <c r="C545" s="5" t="s">
        <v>2212</v>
      </c>
      <c r="D545" s="131" t="s">
        <v>3109</v>
      </c>
      <c r="E545" s="5" t="s">
        <v>2460</v>
      </c>
      <c r="F545" s="15">
        <v>86590.49</v>
      </c>
      <c r="G545" s="4">
        <f>F545-F545</f>
        <v>0</v>
      </c>
      <c r="H545" s="5"/>
      <c r="I545" s="5" t="s">
        <v>2213</v>
      </c>
      <c r="J545" s="5"/>
      <c r="K545" s="5" t="s">
        <v>2213</v>
      </c>
      <c r="L545" s="5" t="s">
        <v>823</v>
      </c>
    </row>
    <row r="546" spans="1:12" ht="36" x14ac:dyDescent="0.15">
      <c r="A546" s="69">
        <v>478</v>
      </c>
      <c r="B546" s="6" t="s">
        <v>328</v>
      </c>
      <c r="C546" s="5" t="s">
        <v>607</v>
      </c>
      <c r="D546" s="6"/>
      <c r="E546" s="6"/>
      <c r="F546" s="15">
        <v>178600</v>
      </c>
      <c r="G546" s="28">
        <f>F546</f>
        <v>178600</v>
      </c>
      <c r="H546" s="6"/>
      <c r="I546" s="6"/>
      <c r="J546" s="6"/>
      <c r="K546" s="6"/>
      <c r="L546" s="5" t="s">
        <v>1999</v>
      </c>
    </row>
    <row r="547" spans="1:12" ht="36" x14ac:dyDescent="0.15">
      <c r="A547" s="69">
        <v>479</v>
      </c>
      <c r="B547" s="6" t="s">
        <v>329</v>
      </c>
      <c r="C547" s="5" t="s">
        <v>608</v>
      </c>
      <c r="D547" s="6"/>
      <c r="E547" s="6"/>
      <c r="F547" s="15">
        <v>199000</v>
      </c>
      <c r="G547" s="29">
        <f>F547-4961.25</f>
        <v>194038.75</v>
      </c>
      <c r="H547" s="6"/>
      <c r="I547" s="6"/>
      <c r="J547" s="6"/>
      <c r="K547" s="6"/>
      <c r="L547" s="5" t="s">
        <v>1999</v>
      </c>
    </row>
    <row r="548" spans="1:12" ht="48" x14ac:dyDescent="0.15">
      <c r="A548" s="69">
        <v>480</v>
      </c>
      <c r="B548" s="6" t="s">
        <v>330</v>
      </c>
      <c r="C548" s="5" t="s">
        <v>5809</v>
      </c>
      <c r="D548" s="6"/>
      <c r="E548" s="6"/>
      <c r="F548" s="15">
        <v>140000</v>
      </c>
      <c r="G548" s="29">
        <f>F548</f>
        <v>140000</v>
      </c>
      <c r="H548" s="6"/>
      <c r="I548" s="5" t="s">
        <v>5810</v>
      </c>
      <c r="J548" s="6"/>
      <c r="K548" s="5" t="s">
        <v>5808</v>
      </c>
      <c r="L548" s="5" t="s">
        <v>1999</v>
      </c>
    </row>
    <row r="549" spans="1:12" ht="48" x14ac:dyDescent="0.15">
      <c r="A549" s="69">
        <v>481</v>
      </c>
      <c r="B549" s="6" t="s">
        <v>331</v>
      </c>
      <c r="C549" s="5" t="s">
        <v>6592</v>
      </c>
      <c r="D549" s="6"/>
      <c r="E549" s="6"/>
      <c r="F549" s="15">
        <v>751070</v>
      </c>
      <c r="G549" s="15">
        <f>F549</f>
        <v>751070</v>
      </c>
      <c r="H549" s="6"/>
      <c r="I549" s="5" t="s">
        <v>4126</v>
      </c>
      <c r="J549" s="6"/>
      <c r="K549" s="5" t="s">
        <v>4125</v>
      </c>
      <c r="L549" s="5" t="s">
        <v>1999</v>
      </c>
    </row>
    <row r="550" spans="1:12" ht="84" x14ac:dyDescent="0.15">
      <c r="A550" s="69">
        <v>482</v>
      </c>
      <c r="B550" s="6" t="s">
        <v>1131</v>
      </c>
      <c r="C550" s="5" t="s">
        <v>1129</v>
      </c>
      <c r="D550" s="5" t="s">
        <v>6908</v>
      </c>
      <c r="E550" s="6"/>
      <c r="F550" s="15">
        <v>1945899</v>
      </c>
      <c r="G550" s="43">
        <v>1945899</v>
      </c>
      <c r="H550" s="6"/>
      <c r="I550" s="5" t="s">
        <v>2819</v>
      </c>
      <c r="J550" s="6"/>
      <c r="K550" s="5" t="s">
        <v>2818</v>
      </c>
      <c r="L550" s="13" t="s">
        <v>578</v>
      </c>
    </row>
    <row r="551" spans="1:12" ht="84" x14ac:dyDescent="0.15">
      <c r="A551" s="69">
        <v>483</v>
      </c>
      <c r="B551" s="6" t="s">
        <v>1132</v>
      </c>
      <c r="C551" s="5" t="s">
        <v>1130</v>
      </c>
      <c r="D551" s="5" t="s">
        <v>6910</v>
      </c>
      <c r="E551" s="6"/>
      <c r="F551" s="15">
        <v>1017319</v>
      </c>
      <c r="G551" s="43">
        <v>1017319</v>
      </c>
      <c r="H551" s="6"/>
      <c r="I551" s="5" t="s">
        <v>2819</v>
      </c>
      <c r="J551" s="6"/>
      <c r="K551" s="5" t="s">
        <v>2818</v>
      </c>
      <c r="L551" s="13" t="s">
        <v>578</v>
      </c>
    </row>
    <row r="552" spans="1:12" ht="60" x14ac:dyDescent="0.15">
      <c r="A552" s="69">
        <v>484</v>
      </c>
      <c r="B552" s="6" t="s">
        <v>900</v>
      </c>
      <c r="C552" s="5" t="s">
        <v>901</v>
      </c>
      <c r="D552" s="5" t="s">
        <v>3110</v>
      </c>
      <c r="E552" s="5" t="s">
        <v>2428</v>
      </c>
      <c r="F552" s="15">
        <v>60205.5</v>
      </c>
      <c r="G552" s="4">
        <v>0</v>
      </c>
      <c r="H552" s="6"/>
      <c r="I552" s="5" t="s">
        <v>2821</v>
      </c>
      <c r="J552" s="6"/>
      <c r="K552" s="5" t="s">
        <v>2820</v>
      </c>
      <c r="L552" s="5" t="s">
        <v>1611</v>
      </c>
    </row>
    <row r="553" spans="1:12" ht="60" x14ac:dyDescent="0.15">
      <c r="A553" s="69">
        <v>485</v>
      </c>
      <c r="B553" s="6" t="s">
        <v>902</v>
      </c>
      <c r="C553" s="5" t="s">
        <v>903</v>
      </c>
      <c r="D553" s="13" t="s">
        <v>6909</v>
      </c>
      <c r="E553" s="13" t="s">
        <v>2429</v>
      </c>
      <c r="F553" s="21">
        <v>64443.6</v>
      </c>
      <c r="G553" s="21">
        <v>0</v>
      </c>
      <c r="H553" s="6"/>
      <c r="I553" s="13" t="s">
        <v>2820</v>
      </c>
      <c r="J553" s="13"/>
      <c r="K553" s="13" t="s">
        <v>2821</v>
      </c>
      <c r="L553" s="5" t="s">
        <v>1611</v>
      </c>
    </row>
    <row r="554" spans="1:12" ht="60" x14ac:dyDescent="0.15">
      <c r="A554" s="69">
        <v>486</v>
      </c>
      <c r="B554" s="162" t="s">
        <v>904</v>
      </c>
      <c r="C554" s="5" t="s">
        <v>905</v>
      </c>
      <c r="D554" s="5" t="s">
        <v>3110</v>
      </c>
      <c r="E554" s="5" t="s">
        <v>2440</v>
      </c>
      <c r="F554" s="15">
        <v>65485.87</v>
      </c>
      <c r="G554" s="4">
        <v>0</v>
      </c>
      <c r="H554" s="6"/>
      <c r="I554" s="5" t="s">
        <v>2425</v>
      </c>
      <c r="J554" s="6"/>
      <c r="K554" s="5" t="s">
        <v>2425</v>
      </c>
      <c r="L554" s="5" t="s">
        <v>1611</v>
      </c>
    </row>
    <row r="555" spans="1:12" ht="60" x14ac:dyDescent="0.15">
      <c r="A555" s="69">
        <v>487</v>
      </c>
      <c r="B555" s="162" t="s">
        <v>907</v>
      </c>
      <c r="C555" s="5" t="s">
        <v>906</v>
      </c>
      <c r="D555" s="5" t="s">
        <v>3110</v>
      </c>
      <c r="E555" s="5" t="s">
        <v>2435</v>
      </c>
      <c r="F555" s="15">
        <v>55650</v>
      </c>
      <c r="G555" s="4">
        <v>0</v>
      </c>
      <c r="H555" s="6"/>
      <c r="I555" s="5" t="s">
        <v>2426</v>
      </c>
      <c r="J555" s="6"/>
      <c r="K555" s="5" t="s">
        <v>2426</v>
      </c>
      <c r="L555" s="5" t="s">
        <v>1611</v>
      </c>
    </row>
    <row r="556" spans="1:12" ht="60" x14ac:dyDescent="0.15">
      <c r="A556" s="69">
        <v>488</v>
      </c>
      <c r="B556" s="162" t="s">
        <v>908</v>
      </c>
      <c r="C556" s="5" t="s">
        <v>155</v>
      </c>
      <c r="D556" s="5" t="s">
        <v>3110</v>
      </c>
      <c r="E556" s="5" t="s">
        <v>2436</v>
      </c>
      <c r="F556" s="15">
        <v>81188</v>
      </c>
      <c r="G556" s="4">
        <v>0</v>
      </c>
      <c r="H556" s="6"/>
      <c r="I556" s="5" t="s">
        <v>2427</v>
      </c>
      <c r="J556" s="6"/>
      <c r="K556" s="5" t="s">
        <v>2427</v>
      </c>
      <c r="L556" s="5" t="s">
        <v>1611</v>
      </c>
    </row>
    <row r="557" spans="1:12" ht="48" x14ac:dyDescent="0.15">
      <c r="A557" s="69">
        <v>489</v>
      </c>
      <c r="B557" s="162" t="s">
        <v>909</v>
      </c>
      <c r="C557" s="5" t="s">
        <v>2142</v>
      </c>
      <c r="D557" s="5" t="s">
        <v>3111</v>
      </c>
      <c r="E557" s="5" t="s">
        <v>2437</v>
      </c>
      <c r="F557" s="15">
        <v>63663.65</v>
      </c>
      <c r="G557" s="4">
        <v>23343.37</v>
      </c>
      <c r="H557" s="6"/>
      <c r="I557" s="5" t="s">
        <v>2406</v>
      </c>
      <c r="J557" s="6"/>
      <c r="K557" s="5" t="s">
        <v>6473</v>
      </c>
      <c r="L557" s="5" t="s">
        <v>6474</v>
      </c>
    </row>
    <row r="558" spans="1:12" ht="60" x14ac:dyDescent="0.15">
      <c r="A558" s="69">
        <v>490</v>
      </c>
      <c r="B558" s="162" t="s">
        <v>306</v>
      </c>
      <c r="C558" s="5" t="s">
        <v>906</v>
      </c>
      <c r="D558" s="5" t="s">
        <v>3110</v>
      </c>
      <c r="E558" s="5" t="s">
        <v>1062</v>
      </c>
      <c r="F558" s="15">
        <v>57150</v>
      </c>
      <c r="G558" s="4">
        <v>0</v>
      </c>
      <c r="H558" s="6"/>
      <c r="I558" s="5" t="s">
        <v>2441</v>
      </c>
      <c r="J558" s="6"/>
      <c r="K558" s="5" t="s">
        <v>2441</v>
      </c>
      <c r="L558" s="5" t="s">
        <v>1611</v>
      </c>
    </row>
    <row r="559" spans="1:12" s="135" customFormat="1" ht="54" customHeight="1" x14ac:dyDescent="0.15">
      <c r="A559" s="192">
        <v>491</v>
      </c>
      <c r="B559" s="163" t="s">
        <v>1978</v>
      </c>
      <c r="C559" s="42" t="s">
        <v>664</v>
      </c>
      <c r="D559" s="42" t="s">
        <v>3112</v>
      </c>
      <c r="E559" s="42" t="s">
        <v>1997</v>
      </c>
      <c r="F559" s="164">
        <v>66894.95</v>
      </c>
      <c r="G559" s="140">
        <v>65222.57</v>
      </c>
      <c r="H559" s="40"/>
      <c r="I559" s="165" t="s">
        <v>2822</v>
      </c>
      <c r="J559" s="40"/>
      <c r="K559" s="42" t="s">
        <v>2823</v>
      </c>
      <c r="L559" s="42" t="s">
        <v>5531</v>
      </c>
    </row>
    <row r="560" spans="1:12" ht="54" customHeight="1" x14ac:dyDescent="0.15">
      <c r="A560" s="69">
        <v>492</v>
      </c>
      <c r="B560" s="162" t="s">
        <v>1479</v>
      </c>
      <c r="C560" s="13" t="s">
        <v>2356</v>
      </c>
      <c r="D560" s="5" t="s">
        <v>3113</v>
      </c>
      <c r="E560" s="5" t="s">
        <v>1998</v>
      </c>
      <c r="F560" s="21">
        <v>58360</v>
      </c>
      <c r="G560" s="23">
        <v>33557.17</v>
      </c>
      <c r="H560" s="6"/>
      <c r="I560" s="166" t="s">
        <v>4189</v>
      </c>
      <c r="J560" s="6"/>
      <c r="K560" s="166" t="s">
        <v>2568</v>
      </c>
      <c r="L560" s="5" t="s">
        <v>1772</v>
      </c>
    </row>
    <row r="561" spans="1:12" ht="65.25" customHeight="1" x14ac:dyDescent="0.15">
      <c r="A561" s="69">
        <v>493</v>
      </c>
      <c r="B561" s="162" t="s">
        <v>1480</v>
      </c>
      <c r="C561" s="13" t="s">
        <v>761</v>
      </c>
      <c r="D561" s="5" t="s">
        <v>3114</v>
      </c>
      <c r="E561" s="5" t="s">
        <v>2405</v>
      </c>
      <c r="F561" s="21">
        <v>82000</v>
      </c>
      <c r="G561" s="23">
        <v>0</v>
      </c>
      <c r="H561" s="6"/>
      <c r="I561" s="5" t="s">
        <v>2824</v>
      </c>
      <c r="J561" s="6"/>
      <c r="K561" s="5" t="s">
        <v>2824</v>
      </c>
      <c r="L561" s="5" t="s">
        <v>2786</v>
      </c>
    </row>
    <row r="562" spans="1:12" ht="54" customHeight="1" x14ac:dyDescent="0.15">
      <c r="A562" s="69">
        <v>494</v>
      </c>
      <c r="B562" s="162" t="s">
        <v>1481</v>
      </c>
      <c r="C562" s="13" t="s">
        <v>1127</v>
      </c>
      <c r="D562" s="5" t="s">
        <v>3115</v>
      </c>
      <c r="E562" s="5" t="s">
        <v>2959</v>
      </c>
      <c r="F562" s="21">
        <v>50308</v>
      </c>
      <c r="G562" s="21">
        <v>21560.799999999999</v>
      </c>
      <c r="H562" s="5"/>
      <c r="I562" s="5" t="s">
        <v>2825</v>
      </c>
      <c r="J562" s="6"/>
      <c r="K562" s="5" t="s">
        <v>3337</v>
      </c>
      <c r="L562" s="5" t="s">
        <v>1116</v>
      </c>
    </row>
    <row r="563" spans="1:12" ht="54" customHeight="1" x14ac:dyDescent="0.15">
      <c r="A563" s="69">
        <v>495</v>
      </c>
      <c r="B563" s="162" t="s">
        <v>1482</v>
      </c>
      <c r="C563" s="13" t="s">
        <v>1117</v>
      </c>
      <c r="D563" s="5" t="s">
        <v>3115</v>
      </c>
      <c r="E563" s="5" t="s">
        <v>2960</v>
      </c>
      <c r="F563" s="21">
        <v>72318</v>
      </c>
      <c r="G563" s="21">
        <v>30993.360000000001</v>
      </c>
      <c r="H563" s="5"/>
      <c r="I563" s="5" t="s">
        <v>2825</v>
      </c>
      <c r="J563" s="6"/>
      <c r="K563" s="5" t="s">
        <v>3337</v>
      </c>
      <c r="L563" s="5" t="s">
        <v>1116</v>
      </c>
    </row>
    <row r="564" spans="1:12" ht="54" customHeight="1" x14ac:dyDescent="0.15">
      <c r="A564" s="69">
        <v>496</v>
      </c>
      <c r="B564" s="162" t="s">
        <v>1483</v>
      </c>
      <c r="C564" s="13" t="s">
        <v>1118</v>
      </c>
      <c r="D564" s="5" t="s">
        <v>3115</v>
      </c>
      <c r="E564" s="5" t="s">
        <v>2961</v>
      </c>
      <c r="F564" s="21">
        <v>173900</v>
      </c>
      <c r="G564" s="21">
        <v>74528.479999999996</v>
      </c>
      <c r="H564" s="5"/>
      <c r="I564" s="5" t="s">
        <v>2825</v>
      </c>
      <c r="J564" s="6"/>
      <c r="K564" s="5" t="s">
        <v>3337</v>
      </c>
      <c r="L564" s="5" t="s">
        <v>1116</v>
      </c>
    </row>
    <row r="565" spans="1:12" ht="54" customHeight="1" x14ac:dyDescent="0.15">
      <c r="A565" s="69">
        <v>497</v>
      </c>
      <c r="B565" s="162" t="s">
        <v>1484</v>
      </c>
      <c r="C565" s="13" t="s">
        <v>1119</v>
      </c>
      <c r="D565" s="5" t="s">
        <v>3115</v>
      </c>
      <c r="E565" s="5" t="s">
        <v>2962</v>
      </c>
      <c r="F565" s="21">
        <v>200250</v>
      </c>
      <c r="G565" s="21">
        <v>40050</v>
      </c>
      <c r="H565" s="5"/>
      <c r="I565" s="5" t="s">
        <v>2825</v>
      </c>
      <c r="J565" s="6"/>
      <c r="K565" s="5" t="s">
        <v>3337</v>
      </c>
      <c r="L565" s="5" t="s">
        <v>1116</v>
      </c>
    </row>
    <row r="566" spans="1:12" ht="56.25" customHeight="1" x14ac:dyDescent="0.15">
      <c r="A566" s="69">
        <v>498</v>
      </c>
      <c r="B566" s="162" t="s">
        <v>1485</v>
      </c>
      <c r="C566" s="13" t="s">
        <v>1120</v>
      </c>
      <c r="D566" s="5" t="s">
        <v>3115</v>
      </c>
      <c r="E566" s="5" t="s">
        <v>2963</v>
      </c>
      <c r="F566" s="21">
        <v>73100</v>
      </c>
      <c r="G566" s="21">
        <v>14620.16</v>
      </c>
      <c r="H566" s="5"/>
      <c r="I566" s="5" t="s">
        <v>2825</v>
      </c>
      <c r="J566" s="6"/>
      <c r="K566" s="5" t="s">
        <v>3337</v>
      </c>
      <c r="L566" s="5" t="s">
        <v>1116</v>
      </c>
    </row>
    <row r="567" spans="1:12" ht="54" customHeight="1" x14ac:dyDescent="0.15">
      <c r="A567" s="69">
        <v>499</v>
      </c>
      <c r="B567" s="162" t="s">
        <v>680</v>
      </c>
      <c r="C567" s="13" t="s">
        <v>1121</v>
      </c>
      <c r="D567" s="5" t="s">
        <v>3116</v>
      </c>
      <c r="E567" s="5" t="s">
        <v>3336</v>
      </c>
      <c r="F567" s="21">
        <v>144920</v>
      </c>
      <c r="G567" s="21">
        <v>0</v>
      </c>
      <c r="H567" s="5"/>
      <c r="I567" s="5" t="s">
        <v>1122</v>
      </c>
      <c r="J567" s="6"/>
      <c r="K567" s="5" t="s">
        <v>1122</v>
      </c>
      <c r="L567" s="5" t="s">
        <v>5556</v>
      </c>
    </row>
    <row r="568" spans="1:12" ht="60" x14ac:dyDescent="0.15">
      <c r="A568" s="69">
        <v>500</v>
      </c>
      <c r="B568" s="167" t="s">
        <v>1486</v>
      </c>
      <c r="C568" s="13" t="s">
        <v>744</v>
      </c>
      <c r="D568" s="5" t="s">
        <v>6579</v>
      </c>
      <c r="E568" s="5" t="s">
        <v>4185</v>
      </c>
      <c r="F568" s="21">
        <v>50000</v>
      </c>
      <c r="G568" s="21">
        <v>10000.16</v>
      </c>
      <c r="H568" s="5"/>
      <c r="I568" s="5" t="s">
        <v>2049</v>
      </c>
      <c r="J568" s="6"/>
      <c r="K568" s="5" t="s">
        <v>4254</v>
      </c>
      <c r="L568" s="5" t="s">
        <v>2504</v>
      </c>
    </row>
    <row r="569" spans="1:12" ht="48" x14ac:dyDescent="0.15">
      <c r="A569" s="69">
        <v>501</v>
      </c>
      <c r="B569" s="167" t="s">
        <v>1487</v>
      </c>
      <c r="C569" s="13" t="s">
        <v>744</v>
      </c>
      <c r="D569" s="5" t="s">
        <v>6580</v>
      </c>
      <c r="E569" s="5" t="s">
        <v>2355</v>
      </c>
      <c r="F569" s="21">
        <v>50000</v>
      </c>
      <c r="G569" s="21">
        <v>10000.16</v>
      </c>
      <c r="H569" s="5"/>
      <c r="I569" s="5" t="s">
        <v>2049</v>
      </c>
      <c r="J569" s="6"/>
      <c r="K569" s="5" t="s">
        <v>2826</v>
      </c>
      <c r="L569" s="5" t="s">
        <v>2504</v>
      </c>
    </row>
    <row r="570" spans="1:12" ht="36" x14ac:dyDescent="0.15">
      <c r="A570" s="69">
        <v>502</v>
      </c>
      <c r="B570" s="167" t="s">
        <v>1488</v>
      </c>
      <c r="C570" s="13" t="s">
        <v>360</v>
      </c>
      <c r="D570" s="5" t="s">
        <v>6581</v>
      </c>
      <c r="E570" s="5" t="s">
        <v>2882</v>
      </c>
      <c r="F570" s="21">
        <v>77120</v>
      </c>
      <c r="G570" s="21">
        <v>30296.9</v>
      </c>
      <c r="H570" s="5"/>
      <c r="I570" s="5" t="s">
        <v>361</v>
      </c>
      <c r="J570" s="6"/>
      <c r="K570" s="5" t="s">
        <v>361</v>
      </c>
      <c r="L570" s="5" t="s">
        <v>1654</v>
      </c>
    </row>
    <row r="571" spans="1:12" ht="36" x14ac:dyDescent="0.15">
      <c r="A571" s="69">
        <v>503</v>
      </c>
      <c r="B571" s="167" t="s">
        <v>1489</v>
      </c>
      <c r="C571" s="13" t="s">
        <v>360</v>
      </c>
      <c r="D571" s="5" t="s">
        <v>6582</v>
      </c>
      <c r="E571" s="5" t="s">
        <v>2883</v>
      </c>
      <c r="F571" s="21">
        <v>77120</v>
      </c>
      <c r="G571" s="21">
        <v>30296.9</v>
      </c>
      <c r="H571" s="5"/>
      <c r="I571" s="5" t="s">
        <v>361</v>
      </c>
      <c r="J571" s="6"/>
      <c r="K571" s="5" t="s">
        <v>361</v>
      </c>
      <c r="L571" s="5" t="s">
        <v>1654</v>
      </c>
    </row>
    <row r="572" spans="1:12" ht="48" x14ac:dyDescent="0.15">
      <c r="A572" s="69">
        <v>504</v>
      </c>
      <c r="B572" s="167" t="s">
        <v>1490</v>
      </c>
      <c r="C572" s="5" t="s">
        <v>1002</v>
      </c>
      <c r="D572" s="5" t="s">
        <v>6583</v>
      </c>
      <c r="E572" s="5" t="s">
        <v>2938</v>
      </c>
      <c r="F572" s="15">
        <v>53490</v>
      </c>
      <c r="G572" s="39" t="s">
        <v>2033</v>
      </c>
      <c r="H572" s="5"/>
      <c r="I572" s="5" t="s">
        <v>2783</v>
      </c>
      <c r="J572" s="6"/>
      <c r="K572" s="5" t="s">
        <v>2034</v>
      </c>
      <c r="L572" s="5" t="s">
        <v>6578</v>
      </c>
    </row>
    <row r="573" spans="1:12" ht="72" x14ac:dyDescent="0.15">
      <c r="A573" s="69">
        <v>505</v>
      </c>
      <c r="B573" s="167" t="s">
        <v>1491</v>
      </c>
      <c r="C573" s="5" t="s">
        <v>1906</v>
      </c>
      <c r="D573" s="5" t="s">
        <v>6584</v>
      </c>
      <c r="E573" s="5" t="s">
        <v>2937</v>
      </c>
      <c r="F573" s="15">
        <v>168805</v>
      </c>
      <c r="G573" s="27">
        <v>0</v>
      </c>
      <c r="H573" s="6"/>
      <c r="I573" s="5" t="s">
        <v>3312</v>
      </c>
      <c r="J573" s="6"/>
      <c r="K573" s="5" t="s">
        <v>3313</v>
      </c>
      <c r="L573" s="5" t="s">
        <v>6578</v>
      </c>
    </row>
    <row r="574" spans="1:12" ht="48" x14ac:dyDescent="0.15">
      <c r="A574" s="69">
        <v>506</v>
      </c>
      <c r="B574" s="167" t="s">
        <v>1492</v>
      </c>
      <c r="C574" s="5" t="s">
        <v>2163</v>
      </c>
      <c r="D574" s="5" t="s">
        <v>3097</v>
      </c>
      <c r="E574" s="5" t="s">
        <v>3340</v>
      </c>
      <c r="F574" s="15">
        <v>99041</v>
      </c>
      <c r="G574" s="15">
        <v>30655.52</v>
      </c>
      <c r="H574" s="5"/>
      <c r="I574" s="5" t="s">
        <v>2508</v>
      </c>
      <c r="J574" s="6"/>
      <c r="K574" s="5" t="s">
        <v>2508</v>
      </c>
      <c r="L574" s="5" t="s">
        <v>2360</v>
      </c>
    </row>
    <row r="575" spans="1:12" ht="48" x14ac:dyDescent="0.15">
      <c r="A575" s="69">
        <v>507</v>
      </c>
      <c r="B575" s="167" t="s">
        <v>1493</v>
      </c>
      <c r="C575" s="5" t="s">
        <v>2163</v>
      </c>
      <c r="D575" s="5" t="s">
        <v>3097</v>
      </c>
      <c r="E575" s="5" t="s">
        <v>3341</v>
      </c>
      <c r="F575" s="15">
        <v>99041</v>
      </c>
      <c r="G575" s="15">
        <v>30655.52</v>
      </c>
      <c r="H575" s="5"/>
      <c r="I575" s="5" t="s">
        <v>2508</v>
      </c>
      <c r="J575" s="6"/>
      <c r="K575" s="5" t="s">
        <v>2508</v>
      </c>
      <c r="L575" s="5" t="s">
        <v>2360</v>
      </c>
    </row>
    <row r="576" spans="1:12" ht="48" x14ac:dyDescent="0.15">
      <c r="A576" s="69">
        <v>508</v>
      </c>
      <c r="B576" s="167" t="s">
        <v>2282</v>
      </c>
      <c r="C576" s="5" t="s">
        <v>1040</v>
      </c>
      <c r="D576" s="5" t="s">
        <v>3097</v>
      </c>
      <c r="E576" s="5" t="s">
        <v>3342</v>
      </c>
      <c r="F576" s="15">
        <v>52250.239999999998</v>
      </c>
      <c r="G576" s="15">
        <v>22392.799999999999</v>
      </c>
      <c r="H576" s="5"/>
      <c r="I576" s="5" t="s">
        <v>5811</v>
      </c>
      <c r="J576" s="6"/>
      <c r="K576" s="5" t="s">
        <v>2509</v>
      </c>
      <c r="L576" s="5" t="s">
        <v>2360</v>
      </c>
    </row>
    <row r="577" spans="1:12" ht="36" x14ac:dyDescent="0.15">
      <c r="A577" s="69">
        <v>509</v>
      </c>
      <c r="B577" s="6" t="s">
        <v>2283</v>
      </c>
      <c r="C577" s="5" t="s">
        <v>1408</v>
      </c>
      <c r="D577" s="5" t="s">
        <v>3182</v>
      </c>
      <c r="E577" s="5" t="s">
        <v>2350</v>
      </c>
      <c r="F577" s="15">
        <v>287826</v>
      </c>
      <c r="G577" s="15">
        <v>143913</v>
      </c>
      <c r="H577" s="65"/>
      <c r="I577" s="65" t="s">
        <v>2244</v>
      </c>
      <c r="J577" s="5"/>
      <c r="K577" s="65" t="s">
        <v>2244</v>
      </c>
      <c r="L577" s="5" t="s">
        <v>2245</v>
      </c>
    </row>
    <row r="578" spans="1:12" ht="36" x14ac:dyDescent="0.15">
      <c r="A578" s="69">
        <v>510</v>
      </c>
      <c r="B578" s="6" t="s">
        <v>2284</v>
      </c>
      <c r="C578" s="5" t="s">
        <v>2246</v>
      </c>
      <c r="D578" s="5" t="s">
        <v>6585</v>
      </c>
      <c r="E578" s="5" t="s">
        <v>2351</v>
      </c>
      <c r="F578" s="15">
        <v>53000</v>
      </c>
      <c r="G578" s="15">
        <v>10600.16</v>
      </c>
      <c r="H578" s="65"/>
      <c r="I578" s="65" t="s">
        <v>2247</v>
      </c>
      <c r="J578" s="5"/>
      <c r="K578" s="65" t="s">
        <v>2247</v>
      </c>
      <c r="L578" s="5" t="s">
        <v>2245</v>
      </c>
    </row>
    <row r="579" spans="1:12" ht="36" x14ac:dyDescent="0.15">
      <c r="A579" s="69">
        <v>511</v>
      </c>
      <c r="B579" s="6" t="s">
        <v>2285</v>
      </c>
      <c r="C579" s="5" t="s">
        <v>2246</v>
      </c>
      <c r="D579" s="5" t="s">
        <v>6579</v>
      </c>
      <c r="E579" s="5" t="s">
        <v>2352</v>
      </c>
      <c r="F579" s="15">
        <v>53000</v>
      </c>
      <c r="G579" s="15">
        <v>10600.16</v>
      </c>
      <c r="H579" s="65"/>
      <c r="I579" s="65" t="s">
        <v>2247</v>
      </c>
      <c r="J579" s="5"/>
      <c r="K579" s="65" t="s">
        <v>2247</v>
      </c>
      <c r="L579" s="5" t="s">
        <v>2245</v>
      </c>
    </row>
    <row r="580" spans="1:12" ht="36" x14ac:dyDescent="0.15">
      <c r="A580" s="69">
        <v>512</v>
      </c>
      <c r="B580" s="6" t="s">
        <v>2286</v>
      </c>
      <c r="C580" s="5" t="s">
        <v>2248</v>
      </c>
      <c r="D580" s="5" t="s">
        <v>6579</v>
      </c>
      <c r="E580" s="5" t="s">
        <v>2353</v>
      </c>
      <c r="F580" s="15">
        <v>53000</v>
      </c>
      <c r="G580" s="15">
        <v>10600.16</v>
      </c>
      <c r="H580" s="65"/>
      <c r="I580" s="65" t="s">
        <v>2247</v>
      </c>
      <c r="J580" s="5"/>
      <c r="K580" s="65" t="s">
        <v>2247</v>
      </c>
      <c r="L580" s="5" t="s">
        <v>2245</v>
      </c>
    </row>
    <row r="581" spans="1:12" ht="36" x14ac:dyDescent="0.15">
      <c r="A581" s="69">
        <v>513</v>
      </c>
      <c r="B581" s="6" t="s">
        <v>2287</v>
      </c>
      <c r="C581" s="5" t="s">
        <v>2248</v>
      </c>
      <c r="D581" s="5" t="s">
        <v>6585</v>
      </c>
      <c r="E581" s="5" t="s">
        <v>2354</v>
      </c>
      <c r="F581" s="15">
        <v>53000</v>
      </c>
      <c r="G581" s="15">
        <v>10600.16</v>
      </c>
      <c r="H581" s="65"/>
      <c r="I581" s="65" t="s">
        <v>2247</v>
      </c>
      <c r="J581" s="5"/>
      <c r="K581" s="65" t="s">
        <v>2247</v>
      </c>
      <c r="L581" s="5" t="s">
        <v>2245</v>
      </c>
    </row>
    <row r="582" spans="1:12" ht="48" x14ac:dyDescent="0.15">
      <c r="A582" s="69">
        <v>514</v>
      </c>
      <c r="B582" s="6" t="s">
        <v>2288</v>
      </c>
      <c r="C582" s="5" t="s">
        <v>247</v>
      </c>
      <c r="D582" s="5" t="s">
        <v>3080</v>
      </c>
      <c r="E582" s="6" t="s">
        <v>2915</v>
      </c>
      <c r="F582" s="15">
        <v>55775</v>
      </c>
      <c r="G582" s="4">
        <f>F582-F582</f>
        <v>0</v>
      </c>
      <c r="H582" s="5"/>
      <c r="I582" s="5" t="s">
        <v>248</v>
      </c>
      <c r="J582" s="6"/>
      <c r="K582" s="5" t="s">
        <v>248</v>
      </c>
      <c r="L582" s="5" t="s">
        <v>556</v>
      </c>
    </row>
    <row r="583" spans="1:12" ht="48" x14ac:dyDescent="0.15">
      <c r="A583" s="69">
        <v>515</v>
      </c>
      <c r="B583" s="6" t="s">
        <v>2289</v>
      </c>
      <c r="C583" s="5" t="s">
        <v>249</v>
      </c>
      <c r="D583" s="5" t="s">
        <v>3080</v>
      </c>
      <c r="E583" s="6" t="s">
        <v>2936</v>
      </c>
      <c r="F583" s="15">
        <v>63384</v>
      </c>
      <c r="G583" s="4">
        <v>9054.9599999999991</v>
      </c>
      <c r="H583" s="5"/>
      <c r="I583" s="5" t="s">
        <v>250</v>
      </c>
      <c r="J583" s="6"/>
      <c r="K583" s="5" t="s">
        <v>250</v>
      </c>
      <c r="L583" s="5" t="s">
        <v>556</v>
      </c>
    </row>
    <row r="584" spans="1:12" ht="48" x14ac:dyDescent="0.15">
      <c r="A584" s="69">
        <v>516</v>
      </c>
      <c r="B584" s="6" t="s">
        <v>2941</v>
      </c>
      <c r="C584" s="5" t="s">
        <v>1380</v>
      </c>
      <c r="D584" s="5" t="s">
        <v>4217</v>
      </c>
      <c r="E584" s="5" t="s">
        <v>1381</v>
      </c>
      <c r="F584" s="15">
        <v>153424.65</v>
      </c>
      <c r="G584" s="4">
        <v>0</v>
      </c>
      <c r="H584" s="6"/>
      <c r="I584" s="5" t="s">
        <v>3296</v>
      </c>
      <c r="J584" s="6"/>
      <c r="K584" s="5" t="s">
        <v>3296</v>
      </c>
      <c r="L584" s="5" t="s">
        <v>1384</v>
      </c>
    </row>
    <row r="585" spans="1:12" ht="48" x14ac:dyDescent="0.15">
      <c r="A585" s="69">
        <v>517</v>
      </c>
      <c r="B585" s="6" t="s">
        <v>784</v>
      </c>
      <c r="C585" s="5" t="s">
        <v>1382</v>
      </c>
      <c r="D585" s="5" t="s">
        <v>4218</v>
      </c>
      <c r="E585" s="6" t="s">
        <v>1383</v>
      </c>
      <c r="F585" s="15">
        <v>165000</v>
      </c>
      <c r="G585" s="4">
        <v>64821</v>
      </c>
      <c r="H585" s="5"/>
      <c r="I585" s="5" t="s">
        <v>3297</v>
      </c>
      <c r="J585" s="6"/>
      <c r="K585" s="5" t="s">
        <v>3297</v>
      </c>
      <c r="L585" s="5" t="s">
        <v>1384</v>
      </c>
    </row>
    <row r="586" spans="1:12" ht="48" x14ac:dyDescent="0.15">
      <c r="A586" s="69">
        <v>518</v>
      </c>
      <c r="B586" s="6" t="s">
        <v>2942</v>
      </c>
      <c r="C586" s="5" t="s">
        <v>1386</v>
      </c>
      <c r="D586" s="5" t="s">
        <v>4219</v>
      </c>
      <c r="E586" s="5" t="s">
        <v>2912</v>
      </c>
      <c r="F586" s="15">
        <v>83000</v>
      </c>
      <c r="G586" s="4">
        <v>0</v>
      </c>
      <c r="H586" s="5"/>
      <c r="I586" s="5" t="s">
        <v>3298</v>
      </c>
      <c r="J586" s="6"/>
      <c r="K586" s="5" t="s">
        <v>3298</v>
      </c>
      <c r="L586" s="5" t="s">
        <v>1384</v>
      </c>
    </row>
    <row r="587" spans="1:12" ht="48" x14ac:dyDescent="0.15">
      <c r="A587" s="69">
        <v>519</v>
      </c>
      <c r="B587" s="6" t="s">
        <v>1385</v>
      </c>
      <c r="C587" s="5" t="s">
        <v>1386</v>
      </c>
      <c r="D587" s="5" t="s">
        <v>4219</v>
      </c>
      <c r="E587" s="5" t="s">
        <v>150</v>
      </c>
      <c r="F587" s="15">
        <v>83000</v>
      </c>
      <c r="G587" s="4">
        <v>0</v>
      </c>
      <c r="H587" s="5"/>
      <c r="I587" s="5" t="s">
        <v>3298</v>
      </c>
      <c r="J587" s="6"/>
      <c r="K587" s="5" t="s">
        <v>3298</v>
      </c>
      <c r="L587" s="5" t="s">
        <v>1384</v>
      </c>
    </row>
    <row r="588" spans="1:12" ht="48" x14ac:dyDescent="0.15">
      <c r="A588" s="69">
        <v>520</v>
      </c>
      <c r="B588" s="19" t="s">
        <v>2943</v>
      </c>
      <c r="C588" s="13" t="s">
        <v>534</v>
      </c>
      <c r="D588" s="13" t="s">
        <v>258</v>
      </c>
      <c r="E588" s="21" t="s">
        <v>588</v>
      </c>
      <c r="F588" s="21">
        <v>62956.67</v>
      </c>
      <c r="G588" s="21">
        <v>0</v>
      </c>
      <c r="H588" s="6"/>
      <c r="I588" s="5" t="s">
        <v>2828</v>
      </c>
      <c r="J588" s="13"/>
      <c r="K588" s="5" t="s">
        <v>2827</v>
      </c>
      <c r="L588" s="5" t="s">
        <v>2205</v>
      </c>
    </row>
    <row r="589" spans="1:12" ht="60" x14ac:dyDescent="0.15">
      <c r="A589" s="69">
        <v>521</v>
      </c>
      <c r="B589" s="19" t="s">
        <v>2944</v>
      </c>
      <c r="C589" s="13" t="s">
        <v>1173</v>
      </c>
      <c r="D589" s="13" t="s">
        <v>1008</v>
      </c>
      <c r="E589" s="13" t="s">
        <v>149</v>
      </c>
      <c r="F589" s="21">
        <v>3036000</v>
      </c>
      <c r="G589" s="21">
        <v>0</v>
      </c>
      <c r="H589" s="6"/>
      <c r="I589" s="13" t="s">
        <v>2752</v>
      </c>
      <c r="J589" s="13"/>
      <c r="K589" s="13" t="s">
        <v>2752</v>
      </c>
      <c r="L589" s="5" t="s">
        <v>2205</v>
      </c>
    </row>
    <row r="590" spans="1:12" ht="60" x14ac:dyDescent="0.15">
      <c r="A590" s="69">
        <v>522</v>
      </c>
      <c r="B590" s="168" t="s">
        <v>148</v>
      </c>
      <c r="C590" s="13" t="s">
        <v>1845</v>
      </c>
      <c r="D590" s="13" t="s">
        <v>6586</v>
      </c>
      <c r="E590" s="13" t="s">
        <v>2433</v>
      </c>
      <c r="F590" s="21">
        <v>69427</v>
      </c>
      <c r="G590" s="21">
        <v>41077.56</v>
      </c>
      <c r="H590" s="6"/>
      <c r="I590" s="13" t="s">
        <v>2830</v>
      </c>
      <c r="J590" s="13"/>
      <c r="K590" s="13" t="s">
        <v>2829</v>
      </c>
      <c r="L590" s="5" t="s">
        <v>1611</v>
      </c>
    </row>
    <row r="591" spans="1:12" ht="60" x14ac:dyDescent="0.15">
      <c r="A591" s="69">
        <v>523</v>
      </c>
      <c r="B591" s="19" t="s">
        <v>2407</v>
      </c>
      <c r="C591" s="13" t="s">
        <v>2409</v>
      </c>
      <c r="D591" s="13" t="s">
        <v>6587</v>
      </c>
      <c r="E591" s="13" t="s">
        <v>2439</v>
      </c>
      <c r="F591" s="21">
        <v>52166.67</v>
      </c>
      <c r="G591" s="21">
        <v>19873.11</v>
      </c>
      <c r="H591" s="13"/>
      <c r="I591" s="13" t="s">
        <v>2417</v>
      </c>
      <c r="J591" s="13"/>
      <c r="K591" s="13" t="s">
        <v>2418</v>
      </c>
      <c r="L591" s="5" t="s">
        <v>1611</v>
      </c>
    </row>
    <row r="592" spans="1:12" ht="60" x14ac:dyDescent="0.15">
      <c r="A592" s="69">
        <v>524</v>
      </c>
      <c r="B592" s="19" t="s">
        <v>2408</v>
      </c>
      <c r="C592" s="13" t="s">
        <v>2411</v>
      </c>
      <c r="D592" s="13" t="s">
        <v>6588</v>
      </c>
      <c r="E592" s="13" t="s">
        <v>2434</v>
      </c>
      <c r="F592" s="21">
        <v>161194.97</v>
      </c>
      <c r="G592" s="21">
        <v>0</v>
      </c>
      <c r="H592" s="13"/>
      <c r="I592" s="13" t="s">
        <v>2423</v>
      </c>
      <c r="J592" s="13"/>
      <c r="K592" s="13" t="s">
        <v>2423</v>
      </c>
      <c r="L592" s="5" t="s">
        <v>1611</v>
      </c>
    </row>
    <row r="593" spans="1:13" ht="60" x14ac:dyDescent="0.15">
      <c r="A593" s="69">
        <v>525</v>
      </c>
      <c r="B593" s="19" t="s">
        <v>2410</v>
      </c>
      <c r="C593" s="13" t="s">
        <v>2413</v>
      </c>
      <c r="D593" s="13" t="s">
        <v>6589</v>
      </c>
      <c r="E593" s="13" t="s">
        <v>2438</v>
      </c>
      <c r="F593" s="21">
        <v>67500</v>
      </c>
      <c r="G593" s="21">
        <v>0</v>
      </c>
      <c r="H593" s="13"/>
      <c r="I593" s="13" t="s">
        <v>2421</v>
      </c>
      <c r="J593" s="13"/>
      <c r="K593" s="13" t="s">
        <v>2421</v>
      </c>
      <c r="L593" s="5" t="s">
        <v>1611</v>
      </c>
    </row>
    <row r="594" spans="1:13" ht="60" x14ac:dyDescent="0.15">
      <c r="A594" s="69">
        <v>526</v>
      </c>
      <c r="B594" s="19" t="s">
        <v>2412</v>
      </c>
      <c r="C594" s="13" t="s">
        <v>1845</v>
      </c>
      <c r="D594" s="13" t="s">
        <v>6590</v>
      </c>
      <c r="E594" s="13" t="s">
        <v>2432</v>
      </c>
      <c r="F594" s="21">
        <v>52500</v>
      </c>
      <c r="G594" s="21">
        <v>25812.5</v>
      </c>
      <c r="H594" s="13"/>
      <c r="I594" s="13" t="s">
        <v>2416</v>
      </c>
      <c r="J594" s="13"/>
      <c r="K594" s="13" t="s">
        <v>2416</v>
      </c>
      <c r="L594" s="5" t="s">
        <v>1611</v>
      </c>
    </row>
    <row r="595" spans="1:13" ht="60" x14ac:dyDescent="0.15">
      <c r="A595" s="69">
        <v>527</v>
      </c>
      <c r="B595" s="19" t="s">
        <v>2414</v>
      </c>
      <c r="C595" s="13" t="s">
        <v>2415</v>
      </c>
      <c r="D595" s="13" t="s">
        <v>6591</v>
      </c>
      <c r="E595" s="13" t="s">
        <v>2430</v>
      </c>
      <c r="F595" s="21">
        <v>69000</v>
      </c>
      <c r="G595" s="21">
        <v>0</v>
      </c>
      <c r="H595" s="13"/>
      <c r="I595" s="13" t="s">
        <v>2419</v>
      </c>
      <c r="J595" s="13"/>
      <c r="K595" s="13" t="s">
        <v>2419</v>
      </c>
      <c r="L595" s="5" t="s">
        <v>1611</v>
      </c>
    </row>
    <row r="596" spans="1:13" ht="60" x14ac:dyDescent="0.15">
      <c r="A596" s="69">
        <v>528</v>
      </c>
      <c r="B596" s="19" t="s">
        <v>2945</v>
      </c>
      <c r="C596" s="13" t="s">
        <v>155</v>
      </c>
      <c r="D596" s="13" t="s">
        <v>6590</v>
      </c>
      <c r="E596" s="13" t="s">
        <v>2431</v>
      </c>
      <c r="F596" s="21">
        <v>118900</v>
      </c>
      <c r="G596" s="21">
        <v>0</v>
      </c>
      <c r="H596" s="13"/>
      <c r="I596" s="13" t="s">
        <v>2420</v>
      </c>
      <c r="J596" s="13"/>
      <c r="K596" s="13" t="s">
        <v>2422</v>
      </c>
      <c r="L596" s="5" t="s">
        <v>1611</v>
      </c>
      <c r="M596" s="30"/>
    </row>
    <row r="597" spans="1:13" ht="48" x14ac:dyDescent="0.15">
      <c r="A597" s="69">
        <v>529</v>
      </c>
      <c r="B597" s="19" t="s">
        <v>2946</v>
      </c>
      <c r="C597" s="13" t="s">
        <v>495</v>
      </c>
      <c r="D597" s="13" t="s">
        <v>1007</v>
      </c>
      <c r="E597" s="21" t="s">
        <v>2453</v>
      </c>
      <c r="F597" s="21">
        <v>487086.64</v>
      </c>
      <c r="G597" s="21">
        <v>0</v>
      </c>
      <c r="H597" s="21"/>
      <c r="I597" s="5" t="s">
        <v>2831</v>
      </c>
      <c r="J597" s="5"/>
      <c r="K597" s="5" t="s">
        <v>2590</v>
      </c>
      <c r="L597" s="5" t="s">
        <v>2205</v>
      </c>
      <c r="M597" s="30"/>
    </row>
    <row r="598" spans="1:13" ht="48" x14ac:dyDescent="0.15">
      <c r="A598" s="69">
        <v>530</v>
      </c>
      <c r="B598" s="19" t="s">
        <v>2468</v>
      </c>
      <c r="C598" s="13" t="s">
        <v>816</v>
      </c>
      <c r="D598" s="13" t="s">
        <v>2149</v>
      </c>
      <c r="E598" s="21" t="s">
        <v>2454</v>
      </c>
      <c r="F598" s="21">
        <v>233108</v>
      </c>
      <c r="G598" s="21">
        <v>56181.82</v>
      </c>
      <c r="H598" s="21"/>
      <c r="I598" s="5" t="s">
        <v>2831</v>
      </c>
      <c r="J598" s="5"/>
      <c r="K598" s="5" t="s">
        <v>2590</v>
      </c>
      <c r="L598" s="5" t="s">
        <v>2205</v>
      </c>
      <c r="M598" s="30"/>
    </row>
    <row r="599" spans="1:13" ht="60" x14ac:dyDescent="0.15">
      <c r="A599" s="69">
        <v>531</v>
      </c>
      <c r="B599" s="19" t="s">
        <v>2947</v>
      </c>
      <c r="C599" s="13" t="s">
        <v>496</v>
      </c>
      <c r="D599" s="13" t="s">
        <v>1010</v>
      </c>
      <c r="E599" s="21" t="s">
        <v>2455</v>
      </c>
      <c r="F599" s="21">
        <v>131601</v>
      </c>
      <c r="G599" s="21">
        <v>0</v>
      </c>
      <c r="H599" s="21"/>
      <c r="I599" s="13" t="s">
        <v>2832</v>
      </c>
      <c r="J599" s="5"/>
      <c r="K599" s="5" t="s">
        <v>2590</v>
      </c>
      <c r="L599" s="5" t="s">
        <v>2205</v>
      </c>
      <c r="M599" s="30"/>
    </row>
    <row r="600" spans="1:13" ht="60" x14ac:dyDescent="0.15">
      <c r="A600" s="69">
        <v>532</v>
      </c>
      <c r="B600" s="19" t="s">
        <v>3327</v>
      </c>
      <c r="C600" s="13" t="s">
        <v>3328</v>
      </c>
      <c r="D600" s="13" t="s">
        <v>6911</v>
      </c>
      <c r="E600" s="21" t="s">
        <v>3329</v>
      </c>
      <c r="F600" s="21">
        <v>52530</v>
      </c>
      <c r="G600" s="21">
        <v>0</v>
      </c>
      <c r="H600" s="21"/>
      <c r="I600" s="13"/>
      <c r="J600" s="5"/>
      <c r="K600" s="5" t="s">
        <v>3330</v>
      </c>
      <c r="L600" s="13" t="s">
        <v>1616</v>
      </c>
      <c r="M600" s="30"/>
    </row>
    <row r="601" spans="1:13" ht="60" x14ac:dyDescent="0.15">
      <c r="A601" s="69">
        <v>533</v>
      </c>
      <c r="B601" s="19" t="s">
        <v>3331</v>
      </c>
      <c r="C601" s="13" t="s">
        <v>1845</v>
      </c>
      <c r="D601" s="13" t="s">
        <v>6912</v>
      </c>
      <c r="E601" s="21" t="s">
        <v>3332</v>
      </c>
      <c r="F601" s="21">
        <v>64000</v>
      </c>
      <c r="G601" s="21">
        <v>0</v>
      </c>
      <c r="H601" s="21"/>
      <c r="I601" s="13"/>
      <c r="J601" s="5"/>
      <c r="K601" s="5" t="s">
        <v>3330</v>
      </c>
      <c r="L601" s="13" t="s">
        <v>1616</v>
      </c>
      <c r="M601" s="30"/>
    </row>
    <row r="602" spans="1:13" ht="60" x14ac:dyDescent="0.15">
      <c r="A602" s="69">
        <v>534</v>
      </c>
      <c r="B602" s="19" t="s">
        <v>3442</v>
      </c>
      <c r="C602" s="13" t="s">
        <v>3444</v>
      </c>
      <c r="D602" s="13" t="s">
        <v>6913</v>
      </c>
      <c r="E602" s="21" t="s">
        <v>3449</v>
      </c>
      <c r="F602" s="21">
        <v>52160</v>
      </c>
      <c r="G602" s="21">
        <v>16020.71</v>
      </c>
      <c r="H602" s="21"/>
      <c r="I602" s="5" t="s">
        <v>3443</v>
      </c>
      <c r="J602" s="5"/>
      <c r="K602" s="5" t="s">
        <v>3480</v>
      </c>
      <c r="L602" s="5" t="s">
        <v>2205</v>
      </c>
      <c r="M602" s="30"/>
    </row>
    <row r="603" spans="1:13" ht="48" x14ac:dyDescent="0.15">
      <c r="A603" s="69">
        <v>535</v>
      </c>
      <c r="B603" s="6" t="s">
        <v>3474</v>
      </c>
      <c r="C603" s="5" t="s">
        <v>4129</v>
      </c>
      <c r="D603" s="5" t="s">
        <v>6914</v>
      </c>
      <c r="E603" s="5" t="s">
        <v>4130</v>
      </c>
      <c r="F603" s="15">
        <v>147150</v>
      </c>
      <c r="G603" s="27">
        <v>0</v>
      </c>
      <c r="H603" s="5"/>
      <c r="I603" s="5" t="s">
        <v>4131</v>
      </c>
      <c r="J603" s="5"/>
      <c r="K603" s="5" t="s">
        <v>4132</v>
      </c>
      <c r="L603" s="5" t="s">
        <v>1897</v>
      </c>
    </row>
    <row r="604" spans="1:13" ht="48" x14ac:dyDescent="0.15">
      <c r="A604" s="69">
        <v>536</v>
      </c>
      <c r="B604" s="6" t="s">
        <v>4133</v>
      </c>
      <c r="C604" s="5" t="s">
        <v>4134</v>
      </c>
      <c r="D604" s="5" t="s">
        <v>6914</v>
      </c>
      <c r="E604" s="5" t="s">
        <v>4135</v>
      </c>
      <c r="F604" s="15">
        <v>55000</v>
      </c>
      <c r="G604" s="27">
        <v>0</v>
      </c>
      <c r="H604" s="5"/>
      <c r="I604" s="5" t="s">
        <v>4136</v>
      </c>
      <c r="J604" s="5"/>
      <c r="K604" s="5" t="s">
        <v>4137</v>
      </c>
      <c r="L604" s="5" t="s">
        <v>1897</v>
      </c>
    </row>
    <row r="605" spans="1:13" ht="84" x14ac:dyDescent="0.15">
      <c r="A605" s="69">
        <v>537</v>
      </c>
      <c r="B605" s="6" t="s">
        <v>4138</v>
      </c>
      <c r="C605" s="5" t="s">
        <v>4139</v>
      </c>
      <c r="D605" s="5" t="s">
        <v>3092</v>
      </c>
      <c r="E605" s="5" t="s">
        <v>4140</v>
      </c>
      <c r="F605" s="15">
        <v>84500</v>
      </c>
      <c r="G605" s="4">
        <v>60357.2</v>
      </c>
      <c r="H605" s="5"/>
      <c r="I605" s="5" t="s">
        <v>4141</v>
      </c>
      <c r="J605" s="5"/>
      <c r="K605" s="5" t="s">
        <v>4141</v>
      </c>
      <c r="L605" s="5" t="s">
        <v>2040</v>
      </c>
    </row>
    <row r="606" spans="1:13" ht="60" x14ac:dyDescent="0.15">
      <c r="A606" s="69">
        <v>538</v>
      </c>
      <c r="B606" s="6" t="s">
        <v>4149</v>
      </c>
      <c r="C606" s="5" t="s">
        <v>4152</v>
      </c>
      <c r="D606" s="5" t="s">
        <v>3089</v>
      </c>
      <c r="E606" s="5" t="s">
        <v>4150</v>
      </c>
      <c r="F606" s="16">
        <v>61480</v>
      </c>
      <c r="G606" s="26">
        <v>0</v>
      </c>
      <c r="H606" s="69"/>
      <c r="I606" s="5" t="s">
        <v>4151</v>
      </c>
      <c r="J606" s="6"/>
      <c r="K606" s="5" t="s">
        <v>4151</v>
      </c>
      <c r="L606" s="5" t="s">
        <v>994</v>
      </c>
    </row>
    <row r="607" spans="1:13" ht="36" x14ac:dyDescent="0.15">
      <c r="A607" s="69">
        <v>539</v>
      </c>
      <c r="B607" s="6" t="s">
        <v>4155</v>
      </c>
      <c r="C607" s="5" t="s">
        <v>4156</v>
      </c>
      <c r="D607" s="5" t="s">
        <v>3083</v>
      </c>
      <c r="E607" s="5" t="s">
        <v>4157</v>
      </c>
      <c r="F607" s="39">
        <v>53940</v>
      </c>
      <c r="G607" s="133">
        <v>0</v>
      </c>
      <c r="H607" s="5"/>
      <c r="I607" s="5" t="s">
        <v>4158</v>
      </c>
      <c r="J607" s="5"/>
      <c r="K607" s="5" t="s">
        <v>4158</v>
      </c>
      <c r="L607" s="5" t="s">
        <v>618</v>
      </c>
    </row>
    <row r="608" spans="1:13" ht="36" x14ac:dyDescent="0.15">
      <c r="A608" s="69">
        <v>540</v>
      </c>
      <c r="B608" s="6" t="s">
        <v>4159</v>
      </c>
      <c r="C608" s="5" t="s">
        <v>4156</v>
      </c>
      <c r="D608" s="5" t="s">
        <v>3083</v>
      </c>
      <c r="E608" s="5" t="s">
        <v>4160</v>
      </c>
      <c r="F608" s="39">
        <v>53940</v>
      </c>
      <c r="G608" s="133">
        <v>0</v>
      </c>
      <c r="H608" s="5"/>
      <c r="I608" s="5" t="s">
        <v>4158</v>
      </c>
      <c r="J608" s="5"/>
      <c r="K608" s="5" t="s">
        <v>4158</v>
      </c>
      <c r="L608" s="5" t="s">
        <v>618</v>
      </c>
    </row>
    <row r="609" spans="1:12" ht="84" x14ac:dyDescent="0.15">
      <c r="A609" s="69">
        <v>541</v>
      </c>
      <c r="B609" s="6" t="s">
        <v>4163</v>
      </c>
      <c r="C609" s="5" t="s">
        <v>4164</v>
      </c>
      <c r="D609" s="5" t="s">
        <v>3094</v>
      </c>
      <c r="E609" s="5" t="s">
        <v>4165</v>
      </c>
      <c r="F609" s="15">
        <v>111500</v>
      </c>
      <c r="G609" s="15">
        <v>63714.32</v>
      </c>
      <c r="H609" s="5"/>
      <c r="I609" s="5" t="s">
        <v>4166</v>
      </c>
      <c r="J609" s="5"/>
      <c r="K609" s="5" t="s">
        <v>4166</v>
      </c>
      <c r="L609" s="5" t="s">
        <v>1609</v>
      </c>
    </row>
    <row r="610" spans="1:12" ht="84" x14ac:dyDescent="0.15">
      <c r="A610" s="69">
        <v>542</v>
      </c>
      <c r="B610" s="6" t="s">
        <v>4167</v>
      </c>
      <c r="C610" s="5" t="s">
        <v>1386</v>
      </c>
      <c r="D610" s="5" t="s">
        <v>3094</v>
      </c>
      <c r="E610" s="5" t="s">
        <v>4168</v>
      </c>
      <c r="F610" s="15">
        <v>196000</v>
      </c>
      <c r="G610" s="15">
        <v>100333.47</v>
      </c>
      <c r="H610" s="5"/>
      <c r="I610" s="5" t="s">
        <v>4169</v>
      </c>
      <c r="J610" s="5"/>
      <c r="K610" s="5" t="s">
        <v>4169</v>
      </c>
      <c r="L610" s="5" t="s">
        <v>1609</v>
      </c>
    </row>
    <row r="611" spans="1:12" ht="84" x14ac:dyDescent="0.15">
      <c r="A611" s="69">
        <v>543</v>
      </c>
      <c r="B611" s="6" t="s">
        <v>4170</v>
      </c>
      <c r="C611" s="5" t="s">
        <v>1382</v>
      </c>
      <c r="D611" s="5" t="s">
        <v>3094</v>
      </c>
      <c r="E611" s="5" t="s">
        <v>4171</v>
      </c>
      <c r="F611" s="15">
        <v>255760</v>
      </c>
      <c r="G611" s="27">
        <v>0</v>
      </c>
      <c r="H611" s="5"/>
      <c r="I611" s="5" t="s">
        <v>4172</v>
      </c>
      <c r="J611" s="5"/>
      <c r="K611" s="5" t="s">
        <v>4172</v>
      </c>
      <c r="L611" s="5" t="s">
        <v>1609</v>
      </c>
    </row>
    <row r="612" spans="1:12" ht="36" x14ac:dyDescent="0.15">
      <c r="A612" s="69">
        <v>544</v>
      </c>
      <c r="B612" s="6" t="s">
        <v>4173</v>
      </c>
      <c r="C612" s="5" t="s">
        <v>4174</v>
      </c>
      <c r="D612" s="5" t="s">
        <v>3900</v>
      </c>
      <c r="E612" s="53" t="s">
        <v>4175</v>
      </c>
      <c r="F612" s="39">
        <v>129360</v>
      </c>
      <c r="G612" s="39">
        <v>58520</v>
      </c>
      <c r="H612" s="5"/>
      <c r="I612" s="5" t="s">
        <v>4176</v>
      </c>
      <c r="J612" s="5"/>
      <c r="K612" s="5" t="s">
        <v>4176</v>
      </c>
      <c r="L612" s="5" t="s">
        <v>1935</v>
      </c>
    </row>
    <row r="613" spans="1:12" ht="36" x14ac:dyDescent="0.15">
      <c r="A613" s="69">
        <v>545</v>
      </c>
      <c r="B613" s="167" t="s">
        <v>4177</v>
      </c>
      <c r="C613" s="13" t="s">
        <v>4179</v>
      </c>
      <c r="D613" s="5" t="s">
        <v>6580</v>
      </c>
      <c r="E613" s="5" t="s">
        <v>4180</v>
      </c>
      <c r="F613" s="21">
        <v>153000</v>
      </c>
      <c r="G613" s="21">
        <v>0</v>
      </c>
      <c r="H613" s="5"/>
      <c r="I613" s="5" t="s">
        <v>4181</v>
      </c>
      <c r="J613" s="6"/>
      <c r="K613" s="5" t="s">
        <v>4181</v>
      </c>
      <c r="L613" s="5" t="s">
        <v>2504</v>
      </c>
    </row>
    <row r="614" spans="1:12" ht="36" x14ac:dyDescent="0.15">
      <c r="A614" s="69">
        <v>546</v>
      </c>
      <c r="B614" s="167" t="s">
        <v>4178</v>
      </c>
      <c r="C614" s="13" t="s">
        <v>4183</v>
      </c>
      <c r="D614" s="5" t="s">
        <v>6579</v>
      </c>
      <c r="E614" s="5" t="s">
        <v>4184</v>
      </c>
      <c r="F614" s="21">
        <v>288800</v>
      </c>
      <c r="G614" s="21">
        <v>0</v>
      </c>
      <c r="H614" s="5"/>
      <c r="I614" s="5" t="s">
        <v>4181</v>
      </c>
      <c r="J614" s="6"/>
      <c r="K614" s="5" t="s">
        <v>4181</v>
      </c>
      <c r="L614" s="5" t="s">
        <v>2504</v>
      </c>
    </row>
    <row r="615" spans="1:12" ht="60" x14ac:dyDescent="0.15">
      <c r="A615" s="69">
        <v>547</v>
      </c>
      <c r="B615" s="167" t="s">
        <v>4182</v>
      </c>
      <c r="C615" s="13" t="s">
        <v>4192</v>
      </c>
      <c r="D615" s="5" t="s">
        <v>4193</v>
      </c>
      <c r="E615" s="5" t="s">
        <v>4318</v>
      </c>
      <c r="F615" s="21">
        <v>70616.67</v>
      </c>
      <c r="G615" s="21">
        <v>0</v>
      </c>
      <c r="H615" s="5"/>
      <c r="I615" s="5" t="s">
        <v>2801</v>
      </c>
      <c r="J615" s="6"/>
      <c r="K615" s="5" t="s">
        <v>2801</v>
      </c>
      <c r="L615" s="5" t="s">
        <v>578</v>
      </c>
    </row>
    <row r="616" spans="1:12" ht="60" x14ac:dyDescent="0.15">
      <c r="A616" s="69">
        <v>548</v>
      </c>
      <c r="B616" s="167" t="s">
        <v>4191</v>
      </c>
      <c r="C616" s="13" t="s">
        <v>4212</v>
      </c>
      <c r="D616" s="5" t="s">
        <v>4213</v>
      </c>
      <c r="E616" s="5" t="s">
        <v>4214</v>
      </c>
      <c r="F616" s="21">
        <v>77600</v>
      </c>
      <c r="G616" s="21">
        <v>0</v>
      </c>
      <c r="H616" s="5"/>
      <c r="I616" s="5" t="s">
        <v>4215</v>
      </c>
      <c r="J616" s="6"/>
      <c r="K616" s="5" t="s">
        <v>4215</v>
      </c>
      <c r="L616" s="5" t="s">
        <v>1611</v>
      </c>
    </row>
    <row r="617" spans="1:12" s="135" customFormat="1" ht="48" x14ac:dyDescent="0.15">
      <c r="A617" s="69">
        <v>549</v>
      </c>
      <c r="B617" s="40" t="s">
        <v>4211</v>
      </c>
      <c r="C617" s="42" t="s">
        <v>4252</v>
      </c>
      <c r="D617" s="42" t="s">
        <v>4216</v>
      </c>
      <c r="E617" s="42" t="s">
        <v>8588</v>
      </c>
      <c r="F617" s="140">
        <v>62000</v>
      </c>
      <c r="G617" s="169">
        <v>0</v>
      </c>
      <c r="H617" s="42"/>
      <c r="I617" s="42" t="s">
        <v>4253</v>
      </c>
      <c r="J617" s="40"/>
      <c r="K617" s="42" t="s">
        <v>4253</v>
      </c>
      <c r="L617" s="42" t="s">
        <v>1653</v>
      </c>
    </row>
    <row r="618" spans="1:12" ht="45" customHeight="1" x14ac:dyDescent="0.15">
      <c r="A618" s="69">
        <v>550</v>
      </c>
      <c r="B618" s="167" t="s">
        <v>4260</v>
      </c>
      <c r="C618" s="13" t="s">
        <v>4220</v>
      </c>
      <c r="D618" s="5" t="s">
        <v>4221</v>
      </c>
      <c r="E618" s="5" t="s">
        <v>4319</v>
      </c>
      <c r="F618" s="21">
        <v>323276</v>
      </c>
      <c r="G618" s="21">
        <v>272090.76</v>
      </c>
      <c r="H618" s="5"/>
      <c r="I618" s="5" t="s">
        <v>4222</v>
      </c>
      <c r="J618" s="6"/>
      <c r="K618" s="5" t="s">
        <v>4223</v>
      </c>
      <c r="L618" s="5" t="s">
        <v>5555</v>
      </c>
    </row>
    <row r="619" spans="1:12" ht="45" customHeight="1" x14ac:dyDescent="0.15">
      <c r="A619" s="69">
        <v>551</v>
      </c>
      <c r="B619" s="167" t="s">
        <v>4261</v>
      </c>
      <c r="C619" s="13" t="s">
        <v>4224</v>
      </c>
      <c r="D619" s="5" t="s">
        <v>4221</v>
      </c>
      <c r="E619" s="5" t="s">
        <v>4320</v>
      </c>
      <c r="F619" s="21">
        <v>93575</v>
      </c>
      <c r="G619" s="21">
        <v>78758.81</v>
      </c>
      <c r="H619" s="5"/>
      <c r="I619" s="5" t="s">
        <v>4222</v>
      </c>
      <c r="J619" s="6"/>
      <c r="K619" s="5" t="s">
        <v>4223</v>
      </c>
      <c r="L619" s="5" t="s">
        <v>5555</v>
      </c>
    </row>
    <row r="620" spans="1:12" ht="45" customHeight="1" x14ac:dyDescent="0.15">
      <c r="A620" s="69">
        <v>552</v>
      </c>
      <c r="B620" s="167" t="s">
        <v>4366</v>
      </c>
      <c r="C620" s="13" t="s">
        <v>4255</v>
      </c>
      <c r="D620" s="5" t="s">
        <v>4221</v>
      </c>
      <c r="E620" s="5" t="s">
        <v>4321</v>
      </c>
      <c r="F620" s="21">
        <v>68600</v>
      </c>
      <c r="G620" s="21">
        <v>54117.82</v>
      </c>
      <c r="H620" s="5"/>
      <c r="I620" s="5" t="s">
        <v>4258</v>
      </c>
      <c r="J620" s="6"/>
      <c r="K620" s="5" t="s">
        <v>4258</v>
      </c>
      <c r="L620" s="5" t="s">
        <v>5555</v>
      </c>
    </row>
    <row r="621" spans="1:12" ht="45" customHeight="1" x14ac:dyDescent="0.15">
      <c r="A621" s="69">
        <v>553</v>
      </c>
      <c r="B621" s="167" t="s">
        <v>4367</v>
      </c>
      <c r="C621" s="13" t="s">
        <v>4225</v>
      </c>
      <c r="D621" s="5" t="s">
        <v>4221</v>
      </c>
      <c r="E621" s="5" t="s">
        <v>4322</v>
      </c>
      <c r="F621" s="21">
        <v>178212</v>
      </c>
      <c r="G621" s="21">
        <v>140589.34</v>
      </c>
      <c r="H621" s="5"/>
      <c r="I621" s="5" t="s">
        <v>4222</v>
      </c>
      <c r="J621" s="6"/>
      <c r="K621" s="5" t="s">
        <v>4223</v>
      </c>
      <c r="L621" s="5" t="s">
        <v>5555</v>
      </c>
    </row>
    <row r="622" spans="1:12" ht="45" customHeight="1" x14ac:dyDescent="0.15">
      <c r="A622" s="69">
        <v>554</v>
      </c>
      <c r="B622" s="167" t="s">
        <v>4368</v>
      </c>
      <c r="C622" s="13" t="s">
        <v>4256</v>
      </c>
      <c r="D622" s="5" t="s">
        <v>4221</v>
      </c>
      <c r="E622" s="5" t="s">
        <v>4323</v>
      </c>
      <c r="F622" s="21">
        <v>275900</v>
      </c>
      <c r="G622" s="21">
        <v>186232.37</v>
      </c>
      <c r="H622" s="5"/>
      <c r="I622" s="5" t="s">
        <v>4257</v>
      </c>
      <c r="J622" s="6"/>
      <c r="K622" s="5" t="s">
        <v>4257</v>
      </c>
      <c r="L622" s="5" t="s">
        <v>5555</v>
      </c>
    </row>
    <row r="623" spans="1:12" ht="45" customHeight="1" x14ac:dyDescent="0.15">
      <c r="A623" s="69">
        <v>555</v>
      </c>
      <c r="B623" s="167" t="s">
        <v>4369</v>
      </c>
      <c r="C623" s="13" t="s">
        <v>4226</v>
      </c>
      <c r="D623" s="5" t="s">
        <v>4221</v>
      </c>
      <c r="E623" s="5" t="s">
        <v>4324</v>
      </c>
      <c r="F623" s="21">
        <v>178214</v>
      </c>
      <c r="G623" s="21">
        <v>149996.72</v>
      </c>
      <c r="H623" s="5"/>
      <c r="I623" s="5" t="s">
        <v>4222</v>
      </c>
      <c r="J623" s="6"/>
      <c r="K623" s="5" t="s">
        <v>4223</v>
      </c>
      <c r="L623" s="5" t="s">
        <v>5555</v>
      </c>
    </row>
    <row r="624" spans="1:12" ht="45" customHeight="1" x14ac:dyDescent="0.15">
      <c r="A624" s="69">
        <v>556</v>
      </c>
      <c r="B624" s="167" t="s">
        <v>4370</v>
      </c>
      <c r="C624" s="13" t="s">
        <v>4227</v>
      </c>
      <c r="D624" s="5" t="s">
        <v>4221</v>
      </c>
      <c r="E624" s="5" t="s">
        <v>4325</v>
      </c>
      <c r="F624" s="21">
        <v>149000</v>
      </c>
      <c r="G624" s="21">
        <v>133272.18</v>
      </c>
      <c r="H624" s="5"/>
      <c r="I624" s="5" t="s">
        <v>4222</v>
      </c>
      <c r="J624" s="6"/>
      <c r="K624" s="5" t="s">
        <v>4223</v>
      </c>
      <c r="L624" s="5" t="s">
        <v>5555</v>
      </c>
    </row>
    <row r="625" spans="1:12" ht="45" customHeight="1" x14ac:dyDescent="0.15">
      <c r="A625" s="69">
        <v>557</v>
      </c>
      <c r="B625" s="167" t="s">
        <v>4371</v>
      </c>
      <c r="C625" s="13" t="s">
        <v>4228</v>
      </c>
      <c r="D625" s="5" t="s">
        <v>4221</v>
      </c>
      <c r="E625" s="5" t="s">
        <v>4326</v>
      </c>
      <c r="F625" s="21">
        <v>84475</v>
      </c>
      <c r="G625" s="21">
        <v>30974.05</v>
      </c>
      <c r="H625" s="5"/>
      <c r="I625" s="5" t="s">
        <v>4222</v>
      </c>
      <c r="J625" s="6"/>
      <c r="K625" s="5" t="s">
        <v>4223</v>
      </c>
      <c r="L625" s="5" t="s">
        <v>5555</v>
      </c>
    </row>
    <row r="626" spans="1:12" ht="45" customHeight="1" x14ac:dyDescent="0.15">
      <c r="A626" s="69">
        <v>558</v>
      </c>
      <c r="B626" s="167" t="s">
        <v>4372</v>
      </c>
      <c r="C626" s="13" t="s">
        <v>4228</v>
      </c>
      <c r="D626" s="5" t="s">
        <v>4221</v>
      </c>
      <c r="E626" s="5" t="s">
        <v>4327</v>
      </c>
      <c r="F626" s="21">
        <v>84475</v>
      </c>
      <c r="G626" s="21">
        <v>30974.05</v>
      </c>
      <c r="H626" s="5"/>
      <c r="I626" s="5" t="s">
        <v>4222</v>
      </c>
      <c r="J626" s="6"/>
      <c r="K626" s="5" t="s">
        <v>4223</v>
      </c>
      <c r="L626" s="5" t="s">
        <v>5555</v>
      </c>
    </row>
    <row r="627" spans="1:12" ht="45" customHeight="1" x14ac:dyDescent="0.15">
      <c r="A627" s="69">
        <v>559</v>
      </c>
      <c r="B627" s="167" t="s">
        <v>4373</v>
      </c>
      <c r="C627" s="13" t="s">
        <v>4229</v>
      </c>
      <c r="D627" s="5" t="s">
        <v>4221</v>
      </c>
      <c r="E627" s="5" t="s">
        <v>4328</v>
      </c>
      <c r="F627" s="21">
        <v>178220</v>
      </c>
      <c r="G627" s="21">
        <v>150001.96</v>
      </c>
      <c r="H627" s="5"/>
      <c r="I627" s="5" t="s">
        <v>4222</v>
      </c>
      <c r="J627" s="6"/>
      <c r="K627" s="5" t="s">
        <v>4223</v>
      </c>
      <c r="L627" s="5" t="s">
        <v>5555</v>
      </c>
    </row>
    <row r="628" spans="1:12" ht="45" customHeight="1" x14ac:dyDescent="0.15">
      <c r="A628" s="69">
        <v>560</v>
      </c>
      <c r="B628" s="167" t="s">
        <v>4374</v>
      </c>
      <c r="C628" s="13" t="s">
        <v>4230</v>
      </c>
      <c r="D628" s="5" t="s">
        <v>4221</v>
      </c>
      <c r="E628" s="5" t="s">
        <v>4329</v>
      </c>
      <c r="F628" s="21">
        <v>178209</v>
      </c>
      <c r="G628" s="21">
        <v>140587.1</v>
      </c>
      <c r="H628" s="5"/>
      <c r="I628" s="5" t="s">
        <v>4222</v>
      </c>
      <c r="J628" s="6"/>
      <c r="K628" s="5" t="s">
        <v>4223</v>
      </c>
      <c r="L628" s="5" t="s">
        <v>5555</v>
      </c>
    </row>
    <row r="629" spans="1:12" ht="45" customHeight="1" x14ac:dyDescent="0.15">
      <c r="A629" s="69">
        <v>561</v>
      </c>
      <c r="B629" s="167" t="s">
        <v>4375</v>
      </c>
      <c r="C629" s="13" t="s">
        <v>4231</v>
      </c>
      <c r="D629" s="5" t="s">
        <v>4221</v>
      </c>
      <c r="E629" s="5" t="s">
        <v>4330</v>
      </c>
      <c r="F629" s="21">
        <v>178211</v>
      </c>
      <c r="G629" s="21">
        <v>140588.72</v>
      </c>
      <c r="H629" s="5"/>
      <c r="I629" s="5" t="s">
        <v>4222</v>
      </c>
      <c r="J629" s="6"/>
      <c r="K629" s="5" t="s">
        <v>4223</v>
      </c>
      <c r="L629" s="5" t="s">
        <v>5555</v>
      </c>
    </row>
    <row r="630" spans="1:12" ht="45" customHeight="1" x14ac:dyDescent="0.15">
      <c r="A630" s="69">
        <v>562</v>
      </c>
      <c r="B630" s="167" t="s">
        <v>4376</v>
      </c>
      <c r="C630" s="13" t="s">
        <v>4232</v>
      </c>
      <c r="D630" s="5" t="s">
        <v>4221</v>
      </c>
      <c r="E630" s="5" t="s">
        <v>4331</v>
      </c>
      <c r="F630" s="21">
        <v>178216</v>
      </c>
      <c r="G630" s="21">
        <v>149998.34</v>
      </c>
      <c r="H630" s="5"/>
      <c r="I630" s="5" t="s">
        <v>4222</v>
      </c>
      <c r="J630" s="6"/>
      <c r="K630" s="5" t="s">
        <v>4223</v>
      </c>
      <c r="L630" s="5" t="s">
        <v>5555</v>
      </c>
    </row>
    <row r="631" spans="1:12" ht="45" customHeight="1" x14ac:dyDescent="0.15">
      <c r="A631" s="69">
        <v>563</v>
      </c>
      <c r="B631" s="167" t="s">
        <v>4377</v>
      </c>
      <c r="C631" s="13" t="s">
        <v>4233</v>
      </c>
      <c r="D631" s="5" t="s">
        <v>4221</v>
      </c>
      <c r="E631" s="5" t="s">
        <v>4332</v>
      </c>
      <c r="F631" s="21">
        <v>140000</v>
      </c>
      <c r="G631" s="21">
        <v>117883.46</v>
      </c>
      <c r="H631" s="5"/>
      <c r="I631" s="5" t="s">
        <v>4222</v>
      </c>
      <c r="J631" s="6"/>
      <c r="K631" s="5" t="s">
        <v>4223</v>
      </c>
      <c r="L631" s="5" t="s">
        <v>5555</v>
      </c>
    </row>
    <row r="632" spans="1:12" ht="45" customHeight="1" x14ac:dyDescent="0.15">
      <c r="A632" s="69">
        <v>564</v>
      </c>
      <c r="B632" s="167" t="s">
        <v>4378</v>
      </c>
      <c r="C632" s="13" t="s">
        <v>4233</v>
      </c>
      <c r="D632" s="5" t="s">
        <v>4221</v>
      </c>
      <c r="E632" s="5" t="s">
        <v>4333</v>
      </c>
      <c r="F632" s="21">
        <v>140000</v>
      </c>
      <c r="G632" s="21">
        <v>117883.46</v>
      </c>
      <c r="H632" s="5"/>
      <c r="I632" s="5" t="s">
        <v>4222</v>
      </c>
      <c r="J632" s="6"/>
      <c r="K632" s="5" t="s">
        <v>4223</v>
      </c>
      <c r="L632" s="5" t="s">
        <v>5555</v>
      </c>
    </row>
    <row r="633" spans="1:12" ht="45" customHeight="1" x14ac:dyDescent="0.15">
      <c r="A633" s="69">
        <v>565</v>
      </c>
      <c r="B633" s="167" t="s">
        <v>4379</v>
      </c>
      <c r="C633" s="13" t="s">
        <v>4233</v>
      </c>
      <c r="D633" s="5" t="s">
        <v>4221</v>
      </c>
      <c r="E633" s="5" t="s">
        <v>4334</v>
      </c>
      <c r="F633" s="21">
        <v>140000</v>
      </c>
      <c r="G633" s="21">
        <v>117883.46</v>
      </c>
      <c r="H633" s="5"/>
      <c r="I633" s="5" t="s">
        <v>4222</v>
      </c>
      <c r="J633" s="6"/>
      <c r="K633" s="5" t="s">
        <v>4223</v>
      </c>
      <c r="L633" s="5" t="s">
        <v>5555</v>
      </c>
    </row>
    <row r="634" spans="1:12" ht="45" customHeight="1" x14ac:dyDescent="0.15">
      <c r="A634" s="69">
        <v>566</v>
      </c>
      <c r="B634" s="167" t="s">
        <v>4380</v>
      </c>
      <c r="C634" s="13" t="s">
        <v>4233</v>
      </c>
      <c r="D634" s="5" t="s">
        <v>4221</v>
      </c>
      <c r="E634" s="5" t="s">
        <v>4335</v>
      </c>
      <c r="F634" s="21">
        <v>140000</v>
      </c>
      <c r="G634" s="21">
        <v>117883.46</v>
      </c>
      <c r="H634" s="5"/>
      <c r="I634" s="5" t="s">
        <v>4222</v>
      </c>
      <c r="J634" s="6"/>
      <c r="K634" s="5" t="s">
        <v>4223</v>
      </c>
      <c r="L634" s="5" t="s">
        <v>5555</v>
      </c>
    </row>
    <row r="635" spans="1:12" ht="45" customHeight="1" x14ac:dyDescent="0.15">
      <c r="A635" s="69">
        <v>567</v>
      </c>
      <c r="B635" s="167" t="s">
        <v>4381</v>
      </c>
      <c r="C635" s="13" t="s">
        <v>4234</v>
      </c>
      <c r="D635" s="5" t="s">
        <v>4221</v>
      </c>
      <c r="E635" s="5" t="s">
        <v>4336</v>
      </c>
      <c r="F635" s="21">
        <v>178217</v>
      </c>
      <c r="G635" s="21">
        <v>149999.34</v>
      </c>
      <c r="H635" s="5"/>
      <c r="I635" s="5" t="s">
        <v>4222</v>
      </c>
      <c r="J635" s="6"/>
      <c r="K635" s="5" t="s">
        <v>4223</v>
      </c>
      <c r="L635" s="5" t="s">
        <v>5555</v>
      </c>
    </row>
    <row r="636" spans="1:12" ht="45" customHeight="1" x14ac:dyDescent="0.15">
      <c r="A636" s="69">
        <v>568</v>
      </c>
      <c r="B636" s="167" t="s">
        <v>4382</v>
      </c>
      <c r="C636" s="13" t="s">
        <v>4235</v>
      </c>
      <c r="D636" s="5" t="s">
        <v>4221</v>
      </c>
      <c r="E636" s="5" t="s">
        <v>4337</v>
      </c>
      <c r="F636" s="21">
        <v>186818</v>
      </c>
      <c r="G636" s="21">
        <v>157238.42000000001</v>
      </c>
      <c r="H636" s="5"/>
      <c r="I636" s="5" t="s">
        <v>4222</v>
      </c>
      <c r="J636" s="6"/>
      <c r="K636" s="5" t="s">
        <v>4223</v>
      </c>
      <c r="L636" s="5" t="s">
        <v>5555</v>
      </c>
    </row>
    <row r="637" spans="1:12" ht="45" customHeight="1" x14ac:dyDescent="0.15">
      <c r="A637" s="69">
        <v>569</v>
      </c>
      <c r="B637" s="167" t="s">
        <v>4383</v>
      </c>
      <c r="C637" s="13" t="s">
        <v>4236</v>
      </c>
      <c r="D637" s="5" t="s">
        <v>4221</v>
      </c>
      <c r="E637" s="5" t="s">
        <v>4338</v>
      </c>
      <c r="F637" s="21">
        <v>113309</v>
      </c>
      <c r="G637" s="21">
        <v>95368.44</v>
      </c>
      <c r="H637" s="5"/>
      <c r="I637" s="5" t="s">
        <v>4222</v>
      </c>
      <c r="J637" s="6"/>
      <c r="K637" s="5" t="s">
        <v>4223</v>
      </c>
      <c r="L637" s="5" t="s">
        <v>5555</v>
      </c>
    </row>
    <row r="638" spans="1:12" ht="45" customHeight="1" x14ac:dyDescent="0.15">
      <c r="A638" s="69">
        <v>570</v>
      </c>
      <c r="B638" s="167" t="s">
        <v>4384</v>
      </c>
      <c r="C638" s="13" t="s">
        <v>4236</v>
      </c>
      <c r="D638" s="5" t="s">
        <v>4221</v>
      </c>
      <c r="E638" s="5" t="s">
        <v>4339</v>
      </c>
      <c r="F638" s="21">
        <v>113309</v>
      </c>
      <c r="G638" s="21">
        <v>95368.44</v>
      </c>
      <c r="H638" s="5"/>
      <c r="I638" s="5" t="s">
        <v>4222</v>
      </c>
      <c r="J638" s="6"/>
      <c r="K638" s="5" t="s">
        <v>4223</v>
      </c>
      <c r="L638" s="5" t="s">
        <v>5555</v>
      </c>
    </row>
    <row r="639" spans="1:12" ht="45" customHeight="1" x14ac:dyDescent="0.15">
      <c r="A639" s="69">
        <v>571</v>
      </c>
      <c r="B639" s="167" t="s">
        <v>4385</v>
      </c>
      <c r="C639" s="13" t="s">
        <v>4237</v>
      </c>
      <c r="D639" s="5" t="s">
        <v>4221</v>
      </c>
      <c r="E639" s="5" t="s">
        <v>4340</v>
      </c>
      <c r="F639" s="21">
        <v>178218</v>
      </c>
      <c r="G639" s="21">
        <v>149999.96</v>
      </c>
      <c r="H639" s="5"/>
      <c r="I639" s="5" t="s">
        <v>4222</v>
      </c>
      <c r="J639" s="6"/>
      <c r="K639" s="5" t="s">
        <v>4223</v>
      </c>
      <c r="L639" s="5" t="s">
        <v>5555</v>
      </c>
    </row>
    <row r="640" spans="1:12" ht="45" customHeight="1" x14ac:dyDescent="0.15">
      <c r="A640" s="69">
        <v>572</v>
      </c>
      <c r="B640" s="167" t="s">
        <v>4386</v>
      </c>
      <c r="C640" s="13" t="s">
        <v>4238</v>
      </c>
      <c r="D640" s="5" t="s">
        <v>4221</v>
      </c>
      <c r="E640" s="5" t="s">
        <v>4341</v>
      </c>
      <c r="F640" s="21">
        <v>58807</v>
      </c>
      <c r="G640" s="21">
        <v>49495.86</v>
      </c>
      <c r="H640" s="5"/>
      <c r="I640" s="5" t="s">
        <v>4222</v>
      </c>
      <c r="J640" s="6"/>
      <c r="K640" s="5" t="s">
        <v>4223</v>
      </c>
      <c r="L640" s="5" t="s">
        <v>5555</v>
      </c>
    </row>
    <row r="641" spans="1:12" ht="45" customHeight="1" x14ac:dyDescent="0.15">
      <c r="A641" s="69">
        <v>573</v>
      </c>
      <c r="B641" s="167" t="s">
        <v>4387</v>
      </c>
      <c r="C641" s="13" t="s">
        <v>4238</v>
      </c>
      <c r="D641" s="5" t="s">
        <v>4221</v>
      </c>
      <c r="E641" s="5" t="s">
        <v>4342</v>
      </c>
      <c r="F641" s="21">
        <v>58807</v>
      </c>
      <c r="G641" s="21">
        <v>49495.86</v>
      </c>
      <c r="H641" s="5"/>
      <c r="I641" s="5" t="s">
        <v>4222</v>
      </c>
      <c r="J641" s="6"/>
      <c r="K641" s="5" t="s">
        <v>4223</v>
      </c>
      <c r="L641" s="5" t="s">
        <v>5555</v>
      </c>
    </row>
    <row r="642" spans="1:12" ht="45" customHeight="1" x14ac:dyDescent="0.15">
      <c r="A642" s="69">
        <v>574</v>
      </c>
      <c r="B642" s="167" t="s">
        <v>4388</v>
      </c>
      <c r="C642" s="13" t="s">
        <v>4239</v>
      </c>
      <c r="D642" s="5" t="s">
        <v>4221</v>
      </c>
      <c r="E642" s="5" t="s">
        <v>4343</v>
      </c>
      <c r="F642" s="21">
        <v>178215</v>
      </c>
      <c r="G642" s="21">
        <v>149997.72</v>
      </c>
      <c r="H642" s="5"/>
      <c r="I642" s="5" t="s">
        <v>4222</v>
      </c>
      <c r="J642" s="6"/>
      <c r="K642" s="5" t="s">
        <v>4223</v>
      </c>
      <c r="L642" s="5" t="s">
        <v>5555</v>
      </c>
    </row>
    <row r="643" spans="1:12" ht="45" customHeight="1" x14ac:dyDescent="0.15">
      <c r="A643" s="69">
        <v>575</v>
      </c>
      <c r="B643" s="167" t="s">
        <v>4389</v>
      </c>
      <c r="C643" s="13" t="s">
        <v>4239</v>
      </c>
      <c r="D643" s="5" t="s">
        <v>4221</v>
      </c>
      <c r="E643" s="5" t="s">
        <v>4324</v>
      </c>
      <c r="F643" s="21">
        <v>178215</v>
      </c>
      <c r="G643" s="21">
        <v>149997.72</v>
      </c>
      <c r="H643" s="5"/>
      <c r="I643" s="5" t="s">
        <v>4222</v>
      </c>
      <c r="J643" s="6"/>
      <c r="K643" s="5" t="s">
        <v>4223</v>
      </c>
      <c r="L643" s="5" t="s">
        <v>5555</v>
      </c>
    </row>
    <row r="644" spans="1:12" ht="45" customHeight="1" x14ac:dyDescent="0.15">
      <c r="A644" s="69">
        <v>576</v>
      </c>
      <c r="B644" s="167" t="s">
        <v>4390</v>
      </c>
      <c r="C644" s="13" t="s">
        <v>4240</v>
      </c>
      <c r="D644" s="5" t="s">
        <v>4221</v>
      </c>
      <c r="E644" s="5" t="s">
        <v>4344</v>
      </c>
      <c r="F644" s="21">
        <v>129148</v>
      </c>
      <c r="G644" s="21">
        <v>108699.44</v>
      </c>
      <c r="H644" s="5"/>
      <c r="I644" s="5" t="s">
        <v>4222</v>
      </c>
      <c r="J644" s="6"/>
      <c r="K644" s="5" t="s">
        <v>4223</v>
      </c>
      <c r="L644" s="5" t="s">
        <v>5555</v>
      </c>
    </row>
    <row r="645" spans="1:12" ht="45" customHeight="1" x14ac:dyDescent="0.15">
      <c r="A645" s="69">
        <v>577</v>
      </c>
      <c r="B645" s="167" t="s">
        <v>4391</v>
      </c>
      <c r="C645" s="13" t="s">
        <v>4241</v>
      </c>
      <c r="D645" s="5" t="s">
        <v>4221</v>
      </c>
      <c r="E645" s="5" t="s">
        <v>4345</v>
      </c>
      <c r="F645" s="21">
        <v>81230</v>
      </c>
      <c r="G645" s="21">
        <v>68368.52</v>
      </c>
      <c r="H645" s="5"/>
      <c r="I645" s="5" t="s">
        <v>4222</v>
      </c>
      <c r="J645" s="6"/>
      <c r="K645" s="5" t="s">
        <v>4223</v>
      </c>
      <c r="L645" s="5" t="s">
        <v>5555</v>
      </c>
    </row>
    <row r="646" spans="1:12" ht="45" customHeight="1" x14ac:dyDescent="0.15">
      <c r="A646" s="69">
        <v>578</v>
      </c>
      <c r="B646" s="167" t="s">
        <v>4392</v>
      </c>
      <c r="C646" s="13" t="s">
        <v>4242</v>
      </c>
      <c r="D646" s="5" t="s">
        <v>4221</v>
      </c>
      <c r="E646" s="5" t="s">
        <v>4346</v>
      </c>
      <c r="F646" s="21">
        <v>65149</v>
      </c>
      <c r="G646" s="21">
        <v>54833.89</v>
      </c>
      <c r="H646" s="5"/>
      <c r="I646" s="5" t="s">
        <v>4222</v>
      </c>
      <c r="J646" s="6"/>
      <c r="K646" s="5" t="s">
        <v>4223</v>
      </c>
      <c r="L646" s="5" t="s">
        <v>5555</v>
      </c>
    </row>
    <row r="647" spans="1:12" ht="45" customHeight="1" x14ac:dyDescent="0.15">
      <c r="A647" s="69">
        <v>579</v>
      </c>
      <c r="B647" s="167" t="s">
        <v>4393</v>
      </c>
      <c r="C647" s="13" t="s">
        <v>4243</v>
      </c>
      <c r="D647" s="5" t="s">
        <v>4221</v>
      </c>
      <c r="E647" s="5" t="s">
        <v>4347</v>
      </c>
      <c r="F647" s="21">
        <v>154328</v>
      </c>
      <c r="G647" s="21">
        <v>129892.86</v>
      </c>
      <c r="H647" s="5"/>
      <c r="I647" s="5" t="s">
        <v>4222</v>
      </c>
      <c r="J647" s="6"/>
      <c r="K647" s="5" t="s">
        <v>4223</v>
      </c>
      <c r="L647" s="5" t="s">
        <v>5555</v>
      </c>
    </row>
    <row r="648" spans="1:12" ht="45" customHeight="1" x14ac:dyDescent="0.15">
      <c r="A648" s="69">
        <v>580</v>
      </c>
      <c r="B648" s="167" t="s">
        <v>4394</v>
      </c>
      <c r="C648" s="13" t="s">
        <v>4244</v>
      </c>
      <c r="D648" s="5" t="s">
        <v>4221</v>
      </c>
      <c r="E648" s="5" t="s">
        <v>4348</v>
      </c>
      <c r="F648" s="21">
        <v>154329</v>
      </c>
      <c r="G648" s="21">
        <v>129893.48</v>
      </c>
      <c r="H648" s="5"/>
      <c r="I648" s="5" t="s">
        <v>4222</v>
      </c>
      <c r="J648" s="6"/>
      <c r="K648" s="5" t="s">
        <v>4223</v>
      </c>
      <c r="L648" s="5" t="s">
        <v>5555</v>
      </c>
    </row>
    <row r="649" spans="1:12" ht="45" customHeight="1" x14ac:dyDescent="0.15">
      <c r="A649" s="69">
        <v>581</v>
      </c>
      <c r="B649" s="167" t="s">
        <v>4395</v>
      </c>
      <c r="C649" s="13" t="s">
        <v>4245</v>
      </c>
      <c r="D649" s="5" t="s">
        <v>4221</v>
      </c>
      <c r="E649" s="5" t="s">
        <v>4349</v>
      </c>
      <c r="F649" s="21">
        <v>214434</v>
      </c>
      <c r="G649" s="21">
        <v>180481.76</v>
      </c>
      <c r="H649" s="5"/>
      <c r="I649" s="5" t="s">
        <v>4222</v>
      </c>
      <c r="J649" s="6"/>
      <c r="K649" s="5" t="s">
        <v>4223</v>
      </c>
      <c r="L649" s="5" t="s">
        <v>5555</v>
      </c>
    </row>
    <row r="650" spans="1:12" ht="45" customHeight="1" x14ac:dyDescent="0.15">
      <c r="A650" s="69">
        <v>582</v>
      </c>
      <c r="B650" s="167" t="s">
        <v>4396</v>
      </c>
      <c r="C650" s="13" t="s">
        <v>4246</v>
      </c>
      <c r="D650" s="5" t="s">
        <v>4221</v>
      </c>
      <c r="E650" s="5" t="s">
        <v>4350</v>
      </c>
      <c r="F650" s="21">
        <v>178210</v>
      </c>
      <c r="G650" s="21">
        <v>140587.72</v>
      </c>
      <c r="H650" s="5"/>
      <c r="I650" s="5" t="s">
        <v>4222</v>
      </c>
      <c r="J650" s="6"/>
      <c r="K650" s="5" t="s">
        <v>4223</v>
      </c>
      <c r="L650" s="5" t="s">
        <v>5555</v>
      </c>
    </row>
    <row r="651" spans="1:12" ht="45" customHeight="1" x14ac:dyDescent="0.15">
      <c r="A651" s="69">
        <v>583</v>
      </c>
      <c r="B651" s="167" t="s">
        <v>4397</v>
      </c>
      <c r="C651" s="13" t="s">
        <v>4247</v>
      </c>
      <c r="D651" s="5" t="s">
        <v>4221</v>
      </c>
      <c r="E651" s="5" t="s">
        <v>4351</v>
      </c>
      <c r="F651" s="21">
        <v>521500</v>
      </c>
      <c r="G651" s="21">
        <v>285583.46000000002</v>
      </c>
      <c r="H651" s="5"/>
      <c r="I651" s="5" t="s">
        <v>4222</v>
      </c>
      <c r="J651" s="6"/>
      <c r="K651" s="5" t="s">
        <v>4223</v>
      </c>
      <c r="L651" s="5" t="s">
        <v>5555</v>
      </c>
    </row>
    <row r="652" spans="1:12" ht="45" customHeight="1" x14ac:dyDescent="0.15">
      <c r="A652" s="69">
        <v>584</v>
      </c>
      <c r="B652" s="167" t="s">
        <v>4398</v>
      </c>
      <c r="C652" s="13" t="s">
        <v>4248</v>
      </c>
      <c r="D652" s="5" t="s">
        <v>4221</v>
      </c>
      <c r="E652" s="5" t="s">
        <v>4352</v>
      </c>
      <c r="F652" s="21">
        <v>128173</v>
      </c>
      <c r="G652" s="21">
        <v>107879.1</v>
      </c>
      <c r="H652" s="5"/>
      <c r="I652" s="5" t="s">
        <v>4222</v>
      </c>
      <c r="J652" s="6"/>
      <c r="K652" s="5" t="s">
        <v>4223</v>
      </c>
      <c r="L652" s="5" t="s">
        <v>5555</v>
      </c>
    </row>
    <row r="653" spans="1:12" ht="45" customHeight="1" x14ac:dyDescent="0.15">
      <c r="A653" s="69">
        <v>585</v>
      </c>
      <c r="B653" s="167" t="s">
        <v>4399</v>
      </c>
      <c r="C653" s="13" t="s">
        <v>4249</v>
      </c>
      <c r="D653" s="5" t="s">
        <v>4221</v>
      </c>
      <c r="E653" s="5" t="s">
        <v>4353</v>
      </c>
      <c r="F653" s="21">
        <v>52000</v>
      </c>
      <c r="G653" s="21">
        <v>0</v>
      </c>
      <c r="H653" s="5"/>
      <c r="I653" s="5" t="s">
        <v>4222</v>
      </c>
      <c r="J653" s="6"/>
      <c r="K653" s="5" t="s">
        <v>4223</v>
      </c>
      <c r="L653" s="5" t="s">
        <v>5555</v>
      </c>
    </row>
    <row r="654" spans="1:12" ht="45" customHeight="1" x14ac:dyDescent="0.15">
      <c r="A654" s="69">
        <v>586</v>
      </c>
      <c r="B654" s="167" t="s">
        <v>4400</v>
      </c>
      <c r="C654" s="13" t="s">
        <v>4249</v>
      </c>
      <c r="D654" s="5" t="s">
        <v>4221</v>
      </c>
      <c r="E654" s="5" t="s">
        <v>4354</v>
      </c>
      <c r="F654" s="21">
        <v>52000</v>
      </c>
      <c r="G654" s="21">
        <v>14444.55</v>
      </c>
      <c r="H654" s="5"/>
      <c r="I654" s="5" t="s">
        <v>4222</v>
      </c>
      <c r="J654" s="6"/>
      <c r="K654" s="5" t="s">
        <v>4223</v>
      </c>
      <c r="L654" s="5" t="s">
        <v>5555</v>
      </c>
    </row>
    <row r="655" spans="1:12" ht="45" customHeight="1" x14ac:dyDescent="0.15">
      <c r="A655" s="69">
        <v>587</v>
      </c>
      <c r="B655" s="167" t="s">
        <v>4401</v>
      </c>
      <c r="C655" s="13" t="s">
        <v>4249</v>
      </c>
      <c r="D655" s="5" t="s">
        <v>4221</v>
      </c>
      <c r="E655" s="5" t="s">
        <v>4355</v>
      </c>
      <c r="F655" s="21">
        <v>52000</v>
      </c>
      <c r="G655" s="21">
        <v>14444.55</v>
      </c>
      <c r="H655" s="5"/>
      <c r="I655" s="5" t="s">
        <v>4222</v>
      </c>
      <c r="J655" s="6"/>
      <c r="K655" s="5" t="s">
        <v>4223</v>
      </c>
      <c r="L655" s="5" t="s">
        <v>5555</v>
      </c>
    </row>
    <row r="656" spans="1:12" ht="45" customHeight="1" x14ac:dyDescent="0.15">
      <c r="A656" s="69">
        <v>588</v>
      </c>
      <c r="B656" s="167" t="s">
        <v>4402</v>
      </c>
      <c r="C656" s="13" t="s">
        <v>4249</v>
      </c>
      <c r="D656" s="5" t="s">
        <v>4221</v>
      </c>
      <c r="E656" s="5" t="s">
        <v>4356</v>
      </c>
      <c r="F656" s="21">
        <v>52000</v>
      </c>
      <c r="G656" s="21">
        <v>14444.55</v>
      </c>
      <c r="H656" s="5"/>
      <c r="I656" s="5" t="s">
        <v>4222</v>
      </c>
      <c r="J656" s="6"/>
      <c r="K656" s="5" t="s">
        <v>4223</v>
      </c>
      <c r="L656" s="5" t="s">
        <v>5555</v>
      </c>
    </row>
    <row r="657" spans="1:13" ht="45" customHeight="1" x14ac:dyDescent="0.15">
      <c r="A657" s="69">
        <v>589</v>
      </c>
      <c r="B657" s="167" t="s">
        <v>4403</v>
      </c>
      <c r="C657" s="13" t="s">
        <v>4249</v>
      </c>
      <c r="D657" s="5" t="s">
        <v>4221</v>
      </c>
      <c r="E657" s="5" t="s">
        <v>4357</v>
      </c>
      <c r="F657" s="21">
        <v>52000</v>
      </c>
      <c r="G657" s="21">
        <v>14444.55</v>
      </c>
      <c r="H657" s="5"/>
      <c r="I657" s="5" t="s">
        <v>4222</v>
      </c>
      <c r="J657" s="6"/>
      <c r="K657" s="5" t="s">
        <v>4223</v>
      </c>
      <c r="L657" s="5" t="s">
        <v>5555</v>
      </c>
    </row>
    <row r="658" spans="1:13" ht="45" customHeight="1" x14ac:dyDescent="0.15">
      <c r="A658" s="69">
        <v>590</v>
      </c>
      <c r="B658" s="167" t="s">
        <v>4404</v>
      </c>
      <c r="C658" s="13" t="s">
        <v>4249</v>
      </c>
      <c r="D658" s="5" t="s">
        <v>4221</v>
      </c>
      <c r="E658" s="5" t="s">
        <v>4358</v>
      </c>
      <c r="F658" s="21">
        <v>52000</v>
      </c>
      <c r="G658" s="21">
        <v>14444.55</v>
      </c>
      <c r="H658" s="5"/>
      <c r="I658" s="5" t="s">
        <v>4222</v>
      </c>
      <c r="J658" s="6"/>
      <c r="K658" s="5" t="s">
        <v>4223</v>
      </c>
      <c r="L658" s="5" t="s">
        <v>5555</v>
      </c>
    </row>
    <row r="659" spans="1:13" ht="45" customHeight="1" x14ac:dyDescent="0.15">
      <c r="A659" s="69">
        <v>591</v>
      </c>
      <c r="B659" s="167" t="s">
        <v>4405</v>
      </c>
      <c r="C659" s="13" t="s">
        <v>4259</v>
      </c>
      <c r="D659" s="5" t="s">
        <v>4221</v>
      </c>
      <c r="E659" s="5" t="s">
        <v>4359</v>
      </c>
      <c r="F659" s="21">
        <v>234000</v>
      </c>
      <c r="G659" s="21">
        <v>58500</v>
      </c>
      <c r="H659" s="5"/>
      <c r="I659" s="5" t="s">
        <v>4222</v>
      </c>
      <c r="J659" s="6"/>
      <c r="K659" s="5" t="s">
        <v>5555</v>
      </c>
      <c r="L659" s="5" t="s">
        <v>5555</v>
      </c>
    </row>
    <row r="660" spans="1:13" ht="45" customHeight="1" x14ac:dyDescent="0.15">
      <c r="A660" s="69">
        <v>592</v>
      </c>
      <c r="B660" s="167" t="s">
        <v>4406</v>
      </c>
      <c r="C660" s="13" t="s">
        <v>4250</v>
      </c>
      <c r="D660" s="5" t="s">
        <v>4221</v>
      </c>
      <c r="E660" s="5" t="s">
        <v>4360</v>
      </c>
      <c r="F660" s="21">
        <v>92809</v>
      </c>
      <c r="G660" s="21">
        <v>34029.85</v>
      </c>
      <c r="H660" s="5"/>
      <c r="I660" s="5" t="s">
        <v>4222</v>
      </c>
      <c r="J660" s="6"/>
      <c r="K660" s="5" t="s">
        <v>4223</v>
      </c>
      <c r="L660" s="5" t="s">
        <v>5555</v>
      </c>
    </row>
    <row r="661" spans="1:13" ht="57.75" customHeight="1" x14ac:dyDescent="0.15">
      <c r="A661" s="69">
        <v>593</v>
      </c>
      <c r="B661" s="167" t="s">
        <v>4407</v>
      </c>
      <c r="C661" s="13" t="s">
        <v>4251</v>
      </c>
      <c r="D661" s="5" t="s">
        <v>4470</v>
      </c>
      <c r="E661" s="5" t="s">
        <v>4361</v>
      </c>
      <c r="F661" s="21">
        <v>65000</v>
      </c>
      <c r="G661" s="21">
        <v>0</v>
      </c>
      <c r="H661" s="5"/>
      <c r="I661" s="5" t="s">
        <v>4222</v>
      </c>
      <c r="J661" s="6"/>
      <c r="K661" s="5" t="s">
        <v>4223</v>
      </c>
      <c r="L661" s="5" t="s">
        <v>5555</v>
      </c>
    </row>
    <row r="662" spans="1:13" ht="57" customHeight="1" x14ac:dyDescent="0.15">
      <c r="A662" s="69">
        <v>594</v>
      </c>
      <c r="B662" s="167" t="s">
        <v>4408</v>
      </c>
      <c r="C662" s="13" t="s">
        <v>4251</v>
      </c>
      <c r="D662" s="5" t="s">
        <v>4470</v>
      </c>
      <c r="E662" s="5" t="s">
        <v>4362</v>
      </c>
      <c r="F662" s="21">
        <v>65000</v>
      </c>
      <c r="G662" s="21">
        <v>0</v>
      </c>
      <c r="H662" s="5"/>
      <c r="I662" s="5" t="s">
        <v>4222</v>
      </c>
      <c r="J662" s="6"/>
      <c r="K662" s="5" t="s">
        <v>4223</v>
      </c>
      <c r="L662" s="5" t="s">
        <v>5555</v>
      </c>
    </row>
    <row r="663" spans="1:13" ht="59.25" customHeight="1" x14ac:dyDescent="0.15">
      <c r="A663" s="69">
        <v>595</v>
      </c>
      <c r="B663" s="167" t="s">
        <v>4409</v>
      </c>
      <c r="C663" s="13" t="s">
        <v>4251</v>
      </c>
      <c r="D663" s="5" t="s">
        <v>4470</v>
      </c>
      <c r="E663" s="5" t="s">
        <v>4363</v>
      </c>
      <c r="F663" s="21">
        <v>65000</v>
      </c>
      <c r="G663" s="21">
        <v>0</v>
      </c>
      <c r="H663" s="5"/>
      <c r="I663" s="5" t="s">
        <v>4222</v>
      </c>
      <c r="J663" s="6"/>
      <c r="K663" s="5" t="s">
        <v>4223</v>
      </c>
      <c r="L663" s="5" t="s">
        <v>5555</v>
      </c>
    </row>
    <row r="664" spans="1:13" ht="57" customHeight="1" x14ac:dyDescent="0.15">
      <c r="A664" s="69">
        <v>596</v>
      </c>
      <c r="B664" s="167" t="s">
        <v>4410</v>
      </c>
      <c r="C664" s="13" t="s">
        <v>4251</v>
      </c>
      <c r="D664" s="5" t="s">
        <v>4470</v>
      </c>
      <c r="E664" s="5" t="s">
        <v>4364</v>
      </c>
      <c r="F664" s="21">
        <v>65000</v>
      </c>
      <c r="G664" s="21">
        <v>0</v>
      </c>
      <c r="H664" s="5"/>
      <c r="I664" s="5" t="s">
        <v>4222</v>
      </c>
      <c r="J664" s="6"/>
      <c r="K664" s="5" t="s">
        <v>4223</v>
      </c>
      <c r="L664" s="5" t="s">
        <v>5555</v>
      </c>
    </row>
    <row r="665" spans="1:13" ht="57" customHeight="1" x14ac:dyDescent="0.15">
      <c r="A665" s="69">
        <v>597</v>
      </c>
      <c r="B665" s="167" t="s">
        <v>4411</v>
      </c>
      <c r="C665" s="13" t="s">
        <v>4251</v>
      </c>
      <c r="D665" s="5" t="s">
        <v>4470</v>
      </c>
      <c r="E665" s="5" t="s">
        <v>4365</v>
      </c>
      <c r="F665" s="21">
        <v>65000</v>
      </c>
      <c r="G665" s="21">
        <v>18055.45</v>
      </c>
      <c r="H665" s="5"/>
      <c r="I665" s="5" t="s">
        <v>4222</v>
      </c>
      <c r="J665" s="6"/>
      <c r="K665" s="5" t="s">
        <v>4223</v>
      </c>
      <c r="L665" s="5" t="s">
        <v>5555</v>
      </c>
    </row>
    <row r="666" spans="1:13" ht="36" x14ac:dyDescent="0.15">
      <c r="A666" s="69">
        <v>598</v>
      </c>
      <c r="B666" s="19" t="s">
        <v>4472</v>
      </c>
      <c r="C666" s="170" t="s">
        <v>4460</v>
      </c>
      <c r="D666" s="5" t="s">
        <v>4471</v>
      </c>
      <c r="E666" s="171" t="s">
        <v>4461</v>
      </c>
      <c r="F666" s="53" t="s">
        <v>4462</v>
      </c>
      <c r="G666" s="5">
        <v>0</v>
      </c>
      <c r="H666" s="21"/>
      <c r="I666" s="5"/>
      <c r="J666" s="5"/>
      <c r="K666" s="5"/>
      <c r="L666" s="5" t="s">
        <v>4469</v>
      </c>
      <c r="M666" s="30"/>
    </row>
    <row r="667" spans="1:13" ht="36" x14ac:dyDescent="0.15">
      <c r="A667" s="69">
        <v>599</v>
      </c>
      <c r="B667" s="19" t="s">
        <v>4473</v>
      </c>
      <c r="C667" s="170" t="s">
        <v>4463</v>
      </c>
      <c r="D667" s="5" t="s">
        <v>4471</v>
      </c>
      <c r="E667" s="171" t="s">
        <v>4464</v>
      </c>
      <c r="F667" s="172">
        <v>62000</v>
      </c>
      <c r="G667" s="5">
        <v>0</v>
      </c>
      <c r="H667" s="21"/>
      <c r="I667" s="5"/>
      <c r="J667" s="5"/>
      <c r="K667" s="5"/>
      <c r="L667" s="5" t="s">
        <v>4469</v>
      </c>
      <c r="M667" s="30"/>
    </row>
    <row r="668" spans="1:13" ht="36" x14ac:dyDescent="0.15">
      <c r="A668" s="69">
        <v>600</v>
      </c>
      <c r="B668" s="19" t="s">
        <v>4474</v>
      </c>
      <c r="C668" s="170" t="s">
        <v>4465</v>
      </c>
      <c r="D668" s="5" t="s">
        <v>4471</v>
      </c>
      <c r="E668" s="171" t="s">
        <v>4466</v>
      </c>
      <c r="F668" s="172">
        <v>97997.68</v>
      </c>
      <c r="G668" s="5">
        <v>0</v>
      </c>
      <c r="H668" s="21"/>
      <c r="I668" s="5"/>
      <c r="J668" s="5"/>
      <c r="K668" s="5"/>
      <c r="L668" s="5" t="s">
        <v>4469</v>
      </c>
      <c r="M668" s="30"/>
    </row>
    <row r="669" spans="1:13" ht="36" x14ac:dyDescent="0.15">
      <c r="A669" s="69">
        <v>601</v>
      </c>
      <c r="B669" s="19" t="s">
        <v>4475</v>
      </c>
      <c r="C669" s="173" t="s">
        <v>4467</v>
      </c>
      <c r="D669" s="5" t="s">
        <v>4471</v>
      </c>
      <c r="E669" s="171" t="s">
        <v>4468</v>
      </c>
      <c r="F669" s="174">
        <v>178786</v>
      </c>
      <c r="G669" s="5">
        <v>0</v>
      </c>
      <c r="H669" s="21"/>
      <c r="I669" s="5"/>
      <c r="J669" s="5"/>
      <c r="K669" s="5"/>
      <c r="L669" s="5" t="s">
        <v>4469</v>
      </c>
      <c r="M669" s="30"/>
    </row>
    <row r="670" spans="1:13" ht="36" x14ac:dyDescent="0.15">
      <c r="A670" s="69">
        <v>602</v>
      </c>
      <c r="B670" s="19" t="s">
        <v>5470</v>
      </c>
      <c r="C670" s="175" t="s">
        <v>5472</v>
      </c>
      <c r="D670" s="5" t="s">
        <v>5473</v>
      </c>
      <c r="E670" s="176"/>
      <c r="F670" s="177">
        <v>1053106.01</v>
      </c>
      <c r="G670" s="5">
        <v>596759.99</v>
      </c>
      <c r="H670" s="21"/>
      <c r="I670" s="5"/>
      <c r="J670" s="5"/>
      <c r="K670" s="5" t="s">
        <v>5474</v>
      </c>
      <c r="L670" s="5" t="s">
        <v>5471</v>
      </c>
      <c r="M670" s="30"/>
    </row>
    <row r="671" spans="1:13" ht="43.5" customHeight="1" x14ac:dyDescent="0.15">
      <c r="A671" s="69">
        <v>603</v>
      </c>
      <c r="B671" s="19" t="s">
        <v>4968</v>
      </c>
      <c r="C671" s="178" t="s">
        <v>4955</v>
      </c>
      <c r="D671" s="13" t="s">
        <v>4982</v>
      </c>
      <c r="E671" s="70" t="s">
        <v>5630</v>
      </c>
      <c r="F671" s="15">
        <v>2266898</v>
      </c>
      <c r="G671" s="15">
        <v>1246793.99</v>
      </c>
      <c r="H671" s="21"/>
      <c r="I671" s="5" t="s">
        <v>4969</v>
      </c>
      <c r="J671" s="5"/>
      <c r="K671" s="5" t="s">
        <v>5009</v>
      </c>
      <c r="L671" s="5" t="s">
        <v>5555</v>
      </c>
      <c r="M671" s="30"/>
    </row>
    <row r="672" spans="1:13" ht="46.5" customHeight="1" x14ac:dyDescent="0.15">
      <c r="A672" s="69">
        <v>604</v>
      </c>
      <c r="B672" s="19" t="s">
        <v>4970</v>
      </c>
      <c r="C672" s="178" t="s">
        <v>4956</v>
      </c>
      <c r="D672" s="13" t="s">
        <v>4982</v>
      </c>
      <c r="E672" s="70" t="s">
        <v>5629</v>
      </c>
      <c r="F672" s="15">
        <v>1054848.02</v>
      </c>
      <c r="G672" s="15">
        <v>817507.22</v>
      </c>
      <c r="H672" s="21"/>
      <c r="I672" s="5" t="s">
        <v>4969</v>
      </c>
      <c r="J672" s="5"/>
      <c r="K672" s="5" t="s">
        <v>5009</v>
      </c>
      <c r="L672" s="5" t="s">
        <v>5555</v>
      </c>
      <c r="M672" s="30"/>
    </row>
    <row r="673" spans="1:13" ht="44.25" customHeight="1" x14ac:dyDescent="0.15">
      <c r="A673" s="69">
        <v>605</v>
      </c>
      <c r="B673" s="19" t="s">
        <v>4971</v>
      </c>
      <c r="C673" s="178" t="s">
        <v>4957</v>
      </c>
      <c r="D673" s="13" t="s">
        <v>4982</v>
      </c>
      <c r="E673" s="70" t="s">
        <v>5628</v>
      </c>
      <c r="F673" s="15">
        <v>765071.88</v>
      </c>
      <c r="G673" s="15">
        <v>592930.68000000005</v>
      </c>
      <c r="H673" s="21"/>
      <c r="I673" s="5" t="s">
        <v>4969</v>
      </c>
      <c r="J673" s="5"/>
      <c r="K673" s="5" t="s">
        <v>5009</v>
      </c>
      <c r="L673" s="5" t="s">
        <v>5555</v>
      </c>
      <c r="M673" s="30"/>
    </row>
    <row r="674" spans="1:13" ht="45" customHeight="1" x14ac:dyDescent="0.15">
      <c r="A674" s="69">
        <v>606</v>
      </c>
      <c r="B674" s="19" t="s">
        <v>4972</v>
      </c>
      <c r="C674" s="178" t="s">
        <v>4958</v>
      </c>
      <c r="D674" s="13" t="s">
        <v>4982</v>
      </c>
      <c r="E674" s="70" t="s">
        <v>5627</v>
      </c>
      <c r="F674" s="15">
        <v>270880.8</v>
      </c>
      <c r="G674" s="15">
        <v>209932.62</v>
      </c>
      <c r="H674" s="21"/>
      <c r="I674" s="5" t="s">
        <v>4969</v>
      </c>
      <c r="J674" s="5"/>
      <c r="K674" s="5" t="s">
        <v>5009</v>
      </c>
      <c r="L674" s="5" t="s">
        <v>5555</v>
      </c>
      <c r="M674" s="30"/>
    </row>
    <row r="675" spans="1:13" ht="57.75" customHeight="1" x14ac:dyDescent="0.15">
      <c r="A675" s="69">
        <v>607</v>
      </c>
      <c r="B675" s="19" t="s">
        <v>4973</v>
      </c>
      <c r="C675" s="178" t="s">
        <v>4958</v>
      </c>
      <c r="D675" s="13" t="s">
        <v>4982</v>
      </c>
      <c r="E675" s="70" t="s">
        <v>5626</v>
      </c>
      <c r="F675" s="15">
        <v>263240.3</v>
      </c>
      <c r="G675" s="15">
        <v>204011.21</v>
      </c>
      <c r="H675" s="21"/>
      <c r="I675" s="5" t="s">
        <v>4969</v>
      </c>
      <c r="J675" s="5"/>
      <c r="K675" s="5" t="s">
        <v>5009</v>
      </c>
      <c r="L675" s="5" t="s">
        <v>5555</v>
      </c>
      <c r="M675" s="30"/>
    </row>
    <row r="676" spans="1:13" ht="44.25" customHeight="1" x14ac:dyDescent="0.15">
      <c r="A676" s="69">
        <v>608</v>
      </c>
      <c r="B676" s="19" t="s">
        <v>4974</v>
      </c>
      <c r="C676" s="178" t="s">
        <v>4958</v>
      </c>
      <c r="D676" s="13" t="s">
        <v>4982</v>
      </c>
      <c r="E676" s="70" t="s">
        <v>5625</v>
      </c>
      <c r="F676" s="15">
        <v>266600.94</v>
      </c>
      <c r="G676" s="15">
        <v>206615.85</v>
      </c>
      <c r="H676" s="21"/>
      <c r="I676" s="5" t="s">
        <v>4969</v>
      </c>
      <c r="J676" s="5"/>
      <c r="K676" s="5" t="s">
        <v>5009</v>
      </c>
      <c r="L676" s="5" t="s">
        <v>5555</v>
      </c>
      <c r="M676" s="30"/>
    </row>
    <row r="677" spans="1:13" ht="45.75" customHeight="1" x14ac:dyDescent="0.15">
      <c r="A677" s="69">
        <v>609</v>
      </c>
      <c r="B677" s="19" t="s">
        <v>4975</v>
      </c>
      <c r="C677" s="178" t="s">
        <v>4959</v>
      </c>
      <c r="D677" s="13" t="s">
        <v>4982</v>
      </c>
      <c r="E677" s="70" t="s">
        <v>5624</v>
      </c>
      <c r="F677" s="15">
        <v>248371.12</v>
      </c>
      <c r="G677" s="15">
        <v>192487.6</v>
      </c>
      <c r="H677" s="21"/>
      <c r="I677" s="5" t="s">
        <v>4969</v>
      </c>
      <c r="J677" s="5"/>
      <c r="K677" s="5" t="s">
        <v>5009</v>
      </c>
      <c r="L677" s="5" t="s">
        <v>5555</v>
      </c>
      <c r="M677" s="30"/>
    </row>
    <row r="678" spans="1:13" ht="45.75" customHeight="1" x14ac:dyDescent="0.15">
      <c r="A678" s="69">
        <v>610</v>
      </c>
      <c r="B678" s="19" t="s">
        <v>4976</v>
      </c>
      <c r="C678" s="178" t="s">
        <v>4959</v>
      </c>
      <c r="D678" s="13" t="s">
        <v>4982</v>
      </c>
      <c r="E678" s="70" t="s">
        <v>5623</v>
      </c>
      <c r="F678" s="15">
        <v>247377.56</v>
      </c>
      <c r="G678" s="15">
        <v>191717.6</v>
      </c>
      <c r="H678" s="21"/>
      <c r="I678" s="5" t="s">
        <v>4969</v>
      </c>
      <c r="J678" s="5"/>
      <c r="K678" s="5" t="s">
        <v>5009</v>
      </c>
      <c r="L678" s="5" t="s">
        <v>5555</v>
      </c>
      <c r="M678" s="30"/>
    </row>
    <row r="679" spans="1:13" ht="42" customHeight="1" x14ac:dyDescent="0.15">
      <c r="A679" s="69">
        <v>611</v>
      </c>
      <c r="B679" s="19" t="s">
        <v>4977</v>
      </c>
      <c r="C679" s="178" t="s">
        <v>4959</v>
      </c>
      <c r="D679" s="13" t="s">
        <v>4982</v>
      </c>
      <c r="E679" s="70" t="s">
        <v>5622</v>
      </c>
      <c r="F679" s="15">
        <v>245185.12</v>
      </c>
      <c r="G679" s="15">
        <v>190018.45</v>
      </c>
      <c r="H679" s="21"/>
      <c r="I679" s="5" t="s">
        <v>4969</v>
      </c>
      <c r="J679" s="5"/>
      <c r="K679" s="5" t="s">
        <v>5010</v>
      </c>
      <c r="L679" s="5" t="s">
        <v>5555</v>
      </c>
      <c r="M679" s="30"/>
    </row>
    <row r="680" spans="1:13" ht="45" customHeight="1" x14ac:dyDescent="0.15">
      <c r="A680" s="69">
        <v>612</v>
      </c>
      <c r="B680" s="19" t="s">
        <v>4978</v>
      </c>
      <c r="C680" s="178" t="s">
        <v>4960</v>
      </c>
      <c r="D680" s="13" t="s">
        <v>4982</v>
      </c>
      <c r="E680" s="70" t="s">
        <v>5621</v>
      </c>
      <c r="F680" s="15">
        <v>134176.62</v>
      </c>
      <c r="G680" s="15">
        <v>114050.01</v>
      </c>
      <c r="H680" s="21"/>
      <c r="I680" s="5" t="s">
        <v>4969</v>
      </c>
      <c r="J680" s="5"/>
      <c r="K680" s="5" t="s">
        <v>5010</v>
      </c>
      <c r="L680" s="5" t="s">
        <v>5555</v>
      </c>
      <c r="M680" s="30"/>
    </row>
    <row r="681" spans="1:13" ht="45" customHeight="1" x14ac:dyDescent="0.15">
      <c r="A681" s="69">
        <v>613</v>
      </c>
      <c r="B681" s="19" t="s">
        <v>4979</v>
      </c>
      <c r="C681" s="178" t="s">
        <v>4961</v>
      </c>
      <c r="D681" s="13" t="s">
        <v>4982</v>
      </c>
      <c r="E681" s="70" t="s">
        <v>5620</v>
      </c>
      <c r="F681" s="15">
        <v>55437.58</v>
      </c>
      <c r="G681" s="27">
        <v>0</v>
      </c>
      <c r="H681" s="21"/>
      <c r="I681" s="5" t="s">
        <v>4969</v>
      </c>
      <c r="J681" s="5"/>
      <c r="K681" s="5" t="s">
        <v>5010</v>
      </c>
      <c r="L681" s="5" t="s">
        <v>5555</v>
      </c>
      <c r="M681" s="30"/>
    </row>
    <row r="682" spans="1:13" ht="45.75" customHeight="1" x14ac:dyDescent="0.15">
      <c r="A682" s="69">
        <v>614</v>
      </c>
      <c r="B682" s="19" t="s">
        <v>4980</v>
      </c>
      <c r="C682" s="178" t="s">
        <v>4962</v>
      </c>
      <c r="D682" s="13" t="s">
        <v>4982</v>
      </c>
      <c r="E682" s="5" t="s">
        <v>5619</v>
      </c>
      <c r="F682" s="15">
        <v>83823.66</v>
      </c>
      <c r="G682" s="27">
        <v>0</v>
      </c>
      <c r="H682" s="21"/>
      <c r="I682" s="5" t="s">
        <v>4969</v>
      </c>
      <c r="J682" s="5"/>
      <c r="K682" s="5" t="s">
        <v>5010</v>
      </c>
      <c r="L682" s="5" t="s">
        <v>5555</v>
      </c>
      <c r="M682" s="30"/>
    </row>
    <row r="683" spans="1:13" ht="44.25" customHeight="1" x14ac:dyDescent="0.15">
      <c r="A683" s="69">
        <v>615</v>
      </c>
      <c r="B683" s="19" t="s">
        <v>4981</v>
      </c>
      <c r="C683" s="178" t="s">
        <v>4962</v>
      </c>
      <c r="D683" s="13" t="s">
        <v>4982</v>
      </c>
      <c r="E683" s="5" t="s">
        <v>5618</v>
      </c>
      <c r="F683" s="15">
        <v>83823.66</v>
      </c>
      <c r="G683" s="27">
        <v>0</v>
      </c>
      <c r="H683" s="21"/>
      <c r="I683" s="5" t="s">
        <v>4969</v>
      </c>
      <c r="J683" s="5"/>
      <c r="K683" s="5" t="s">
        <v>5010</v>
      </c>
      <c r="L683" s="5" t="s">
        <v>5555</v>
      </c>
      <c r="M683" s="30"/>
    </row>
    <row r="684" spans="1:13" ht="44.25" customHeight="1" x14ac:dyDescent="0.15">
      <c r="A684" s="69">
        <v>616</v>
      </c>
      <c r="B684" s="19" t="s">
        <v>4983</v>
      </c>
      <c r="C684" s="178" t="s">
        <v>4963</v>
      </c>
      <c r="D684" s="13" t="s">
        <v>4982</v>
      </c>
      <c r="E684" s="5" t="s">
        <v>5617</v>
      </c>
      <c r="F684" s="15">
        <v>69048.88</v>
      </c>
      <c r="G684" s="27">
        <v>0</v>
      </c>
      <c r="H684" s="21"/>
      <c r="I684" s="5" t="s">
        <v>4969</v>
      </c>
      <c r="J684" s="5"/>
      <c r="K684" s="5" t="s">
        <v>5010</v>
      </c>
      <c r="L684" s="5" t="s">
        <v>5555</v>
      </c>
      <c r="M684" s="30"/>
    </row>
    <row r="685" spans="1:13" ht="45" customHeight="1" x14ac:dyDescent="0.15">
      <c r="A685" s="69">
        <v>617</v>
      </c>
      <c r="B685" s="19" t="s">
        <v>4984</v>
      </c>
      <c r="C685" s="178" t="s">
        <v>4964</v>
      </c>
      <c r="D685" s="13" t="s">
        <v>4982</v>
      </c>
      <c r="E685" s="5" t="s">
        <v>5615</v>
      </c>
      <c r="F685" s="15">
        <v>243538.83</v>
      </c>
      <c r="G685" s="27">
        <v>133946.37</v>
      </c>
      <c r="H685" s="21"/>
      <c r="I685" s="5" t="s">
        <v>4969</v>
      </c>
      <c r="J685" s="5"/>
      <c r="K685" s="5" t="s">
        <v>5010</v>
      </c>
      <c r="L685" s="5" t="s">
        <v>5555</v>
      </c>
      <c r="M685" s="30"/>
    </row>
    <row r="686" spans="1:13" ht="45" customHeight="1" x14ac:dyDescent="0.15">
      <c r="A686" s="69">
        <v>618</v>
      </c>
      <c r="B686" s="19" t="s">
        <v>4985</v>
      </c>
      <c r="C686" s="178" t="s">
        <v>4965</v>
      </c>
      <c r="D686" s="13" t="s">
        <v>4982</v>
      </c>
      <c r="E686" s="5" t="s">
        <v>5616</v>
      </c>
      <c r="F686" s="15">
        <v>55999.38</v>
      </c>
      <c r="G686" s="27">
        <v>0</v>
      </c>
      <c r="H686" s="21"/>
      <c r="I686" s="5" t="s">
        <v>4969</v>
      </c>
      <c r="J686" s="5"/>
      <c r="K686" s="5" t="s">
        <v>5010</v>
      </c>
      <c r="L686" s="5" t="s">
        <v>5555</v>
      </c>
      <c r="M686" s="30"/>
    </row>
    <row r="687" spans="1:13" ht="45.75" customHeight="1" x14ac:dyDescent="0.15">
      <c r="A687" s="69">
        <v>619</v>
      </c>
      <c r="B687" s="19" t="s">
        <v>4986</v>
      </c>
      <c r="C687" s="178" t="s">
        <v>4966</v>
      </c>
      <c r="D687" s="13" t="s">
        <v>4982</v>
      </c>
      <c r="E687" s="5" t="s">
        <v>5614</v>
      </c>
      <c r="F687" s="15">
        <v>190965.9</v>
      </c>
      <c r="G687" s="15">
        <v>105031.11</v>
      </c>
      <c r="H687" s="21"/>
      <c r="I687" s="5" t="s">
        <v>4969</v>
      </c>
      <c r="J687" s="5"/>
      <c r="K687" s="5" t="s">
        <v>5010</v>
      </c>
      <c r="L687" s="5" t="s">
        <v>5555</v>
      </c>
      <c r="M687" s="30"/>
    </row>
    <row r="688" spans="1:13" ht="45" customHeight="1" x14ac:dyDescent="0.15">
      <c r="A688" s="69">
        <v>620</v>
      </c>
      <c r="B688" s="19" t="s">
        <v>4987</v>
      </c>
      <c r="C688" s="178" t="s">
        <v>4967</v>
      </c>
      <c r="D688" s="13" t="s">
        <v>4982</v>
      </c>
      <c r="E688" s="5" t="s">
        <v>5613</v>
      </c>
      <c r="F688" s="15">
        <v>208972.44</v>
      </c>
      <c r="G688" s="15">
        <v>177626.52</v>
      </c>
      <c r="H688" s="21"/>
      <c r="I688" s="5" t="s">
        <v>4969</v>
      </c>
      <c r="J688" s="5"/>
      <c r="K688" s="5" t="s">
        <v>5010</v>
      </c>
      <c r="L688" s="5" t="s">
        <v>5555</v>
      </c>
      <c r="M688" s="30"/>
    </row>
    <row r="689" spans="1:13" ht="45" customHeight="1" x14ac:dyDescent="0.15">
      <c r="A689" s="69">
        <v>621</v>
      </c>
      <c r="B689" s="19" t="s">
        <v>5004</v>
      </c>
      <c r="C689" s="178" t="s">
        <v>5005</v>
      </c>
      <c r="D689" s="13" t="s">
        <v>5006</v>
      </c>
      <c r="E689" s="70" t="s">
        <v>5007</v>
      </c>
      <c r="F689" s="15">
        <v>358000</v>
      </c>
      <c r="G689" s="15">
        <v>317724.90999999997</v>
      </c>
      <c r="H689" s="21"/>
      <c r="I689" s="5" t="s">
        <v>5008</v>
      </c>
      <c r="J689" s="5"/>
      <c r="K689" s="5" t="s">
        <v>5011</v>
      </c>
      <c r="L689" s="5" t="s">
        <v>5531</v>
      </c>
      <c r="M689" s="30"/>
    </row>
    <row r="690" spans="1:13" ht="45" customHeight="1" x14ac:dyDescent="0.15">
      <c r="A690" s="69">
        <v>622</v>
      </c>
      <c r="B690" s="19" t="s">
        <v>5012</v>
      </c>
      <c r="C690" s="178" t="s">
        <v>5005</v>
      </c>
      <c r="D690" s="13" t="s">
        <v>5006</v>
      </c>
      <c r="E690" s="70" t="s">
        <v>5013</v>
      </c>
      <c r="F690" s="15">
        <v>358000</v>
      </c>
      <c r="G690" s="15">
        <v>317724.90999999997</v>
      </c>
      <c r="H690" s="21"/>
      <c r="I690" s="5" t="s">
        <v>5008</v>
      </c>
      <c r="J690" s="5"/>
      <c r="K690" s="5" t="s">
        <v>5011</v>
      </c>
      <c r="L690" s="5" t="s">
        <v>5531</v>
      </c>
      <c r="M690" s="30"/>
    </row>
    <row r="691" spans="1:13" ht="132" customHeight="1" x14ac:dyDescent="0.15">
      <c r="A691" s="69">
        <v>623</v>
      </c>
      <c r="B691" s="19" t="s">
        <v>5179</v>
      </c>
      <c r="C691" s="70" t="s">
        <v>5181</v>
      </c>
      <c r="D691" s="13" t="s">
        <v>5180</v>
      </c>
      <c r="E691" s="70"/>
      <c r="F691" s="15">
        <v>1385100</v>
      </c>
      <c r="G691" s="15">
        <v>1385100</v>
      </c>
      <c r="H691" s="21"/>
      <c r="I691" s="5" t="s">
        <v>5182</v>
      </c>
      <c r="J691" s="5"/>
      <c r="K691" s="5" t="s">
        <v>5183</v>
      </c>
      <c r="L691" s="5" t="s">
        <v>578</v>
      </c>
      <c r="M691" s="30"/>
    </row>
    <row r="692" spans="1:13" ht="132" customHeight="1" x14ac:dyDescent="0.15">
      <c r="A692" s="69">
        <v>624</v>
      </c>
      <c r="B692" s="19" t="s">
        <v>5184</v>
      </c>
      <c r="C692" s="5" t="s">
        <v>5186</v>
      </c>
      <c r="D692" s="13" t="s">
        <v>5180</v>
      </c>
      <c r="E692" s="70"/>
      <c r="F692" s="15">
        <v>990897.24</v>
      </c>
      <c r="G692" s="15">
        <v>974382.3</v>
      </c>
      <c r="H692" s="21"/>
      <c r="I692" s="5" t="s">
        <v>5182</v>
      </c>
      <c r="J692" s="5"/>
      <c r="K692" s="5" t="s">
        <v>5183</v>
      </c>
      <c r="L692" s="5" t="s">
        <v>578</v>
      </c>
      <c r="M692" s="30"/>
    </row>
    <row r="693" spans="1:13" ht="132" customHeight="1" x14ac:dyDescent="0.15">
      <c r="A693" s="69">
        <v>625</v>
      </c>
      <c r="B693" s="19" t="s">
        <v>5185</v>
      </c>
      <c r="C693" s="5" t="s">
        <v>5187</v>
      </c>
      <c r="D693" s="13" t="s">
        <v>5180</v>
      </c>
      <c r="E693" s="70"/>
      <c r="F693" s="15">
        <v>73237.13</v>
      </c>
      <c r="G693" s="15">
        <v>73237.13</v>
      </c>
      <c r="H693" s="21"/>
      <c r="I693" s="5" t="s">
        <v>5182</v>
      </c>
      <c r="J693" s="5"/>
      <c r="K693" s="5" t="s">
        <v>5183</v>
      </c>
      <c r="L693" s="5" t="s">
        <v>578</v>
      </c>
      <c r="M693" s="30"/>
    </row>
    <row r="694" spans="1:13" ht="57.75" customHeight="1" x14ac:dyDescent="0.15">
      <c r="A694" s="69">
        <v>626</v>
      </c>
      <c r="B694" s="19" t="s">
        <v>5264</v>
      </c>
      <c r="C694" s="70" t="s">
        <v>5265</v>
      </c>
      <c r="D694" s="13" t="s">
        <v>5266</v>
      </c>
      <c r="E694" s="70"/>
      <c r="F694" s="15">
        <v>178208</v>
      </c>
      <c r="G694" s="15"/>
      <c r="H694" s="21"/>
      <c r="I694" s="5" t="s">
        <v>5262</v>
      </c>
      <c r="J694" s="5"/>
      <c r="K694" s="5" t="s">
        <v>5263</v>
      </c>
      <c r="L694" s="5" t="s">
        <v>1999</v>
      </c>
      <c r="M694" s="30"/>
    </row>
    <row r="695" spans="1:13" ht="57.75" customHeight="1" x14ac:dyDescent="0.15">
      <c r="A695" s="69">
        <v>627</v>
      </c>
      <c r="B695" s="19" t="s">
        <v>6856</v>
      </c>
      <c r="C695" s="70" t="s">
        <v>6857</v>
      </c>
      <c r="D695" s="13" t="s">
        <v>5266</v>
      </c>
      <c r="E695" s="70"/>
      <c r="F695" s="15">
        <v>37770</v>
      </c>
      <c r="G695" s="15"/>
      <c r="H695" s="21"/>
      <c r="I695" s="5" t="s">
        <v>5262</v>
      </c>
      <c r="J695" s="5"/>
      <c r="K695" s="5" t="s">
        <v>5263</v>
      </c>
      <c r="L695" s="5" t="s">
        <v>1999</v>
      </c>
      <c r="M695" s="30"/>
    </row>
    <row r="696" spans="1:13" ht="57.75" customHeight="1" x14ac:dyDescent="0.15">
      <c r="A696" s="69">
        <v>628</v>
      </c>
      <c r="B696" s="19" t="s">
        <v>6858</v>
      </c>
      <c r="C696" s="70" t="s">
        <v>6859</v>
      </c>
      <c r="D696" s="13" t="s">
        <v>5266</v>
      </c>
      <c r="E696" s="70"/>
      <c r="F696" s="15">
        <v>25396</v>
      </c>
      <c r="G696" s="15"/>
      <c r="H696" s="21"/>
      <c r="I696" s="5" t="s">
        <v>5262</v>
      </c>
      <c r="J696" s="5"/>
      <c r="K696" s="5" t="s">
        <v>5263</v>
      </c>
      <c r="L696" s="5" t="s">
        <v>1999</v>
      </c>
      <c r="M696" s="30"/>
    </row>
    <row r="697" spans="1:13" ht="84" x14ac:dyDescent="0.15">
      <c r="A697" s="69">
        <v>629</v>
      </c>
      <c r="B697" s="6" t="s">
        <v>5288</v>
      </c>
      <c r="C697" s="5" t="s">
        <v>5289</v>
      </c>
      <c r="D697" s="131" t="s">
        <v>3100</v>
      </c>
      <c r="E697" s="5" t="s">
        <v>5290</v>
      </c>
      <c r="F697" s="15">
        <v>104450</v>
      </c>
      <c r="G697" s="15">
        <v>73988.78</v>
      </c>
      <c r="H697" s="5" t="s">
        <v>5291</v>
      </c>
      <c r="I697" s="5" t="s">
        <v>5291</v>
      </c>
      <c r="J697" s="5"/>
      <c r="K697" s="5" t="s">
        <v>5291</v>
      </c>
      <c r="L697" s="5" t="s">
        <v>847</v>
      </c>
    </row>
    <row r="698" spans="1:13" ht="36" x14ac:dyDescent="0.15">
      <c r="A698" s="69">
        <v>630</v>
      </c>
      <c r="B698" s="6" t="s">
        <v>5412</v>
      </c>
      <c r="C698" s="5" t="s">
        <v>5413</v>
      </c>
      <c r="D698" s="5" t="s">
        <v>3182</v>
      </c>
      <c r="E698" s="5" t="s">
        <v>5414</v>
      </c>
      <c r="F698" s="15">
        <v>132000</v>
      </c>
      <c r="G698" s="15">
        <v>89571.39</v>
      </c>
      <c r="H698" s="65" t="s">
        <v>7009</v>
      </c>
      <c r="I698" s="65" t="s">
        <v>7010</v>
      </c>
      <c r="J698" s="5"/>
      <c r="K698" s="65" t="s">
        <v>7010</v>
      </c>
      <c r="L698" s="5" t="s">
        <v>2245</v>
      </c>
    </row>
    <row r="699" spans="1:13" ht="60" x14ac:dyDescent="0.15">
      <c r="A699" s="69">
        <v>631</v>
      </c>
      <c r="B699" s="167" t="s">
        <v>5448</v>
      </c>
      <c r="C699" s="13" t="s">
        <v>5449</v>
      </c>
      <c r="D699" s="5" t="s">
        <v>4213</v>
      </c>
      <c r="E699" s="5" t="s">
        <v>5450</v>
      </c>
      <c r="F699" s="21">
        <v>272855.49</v>
      </c>
      <c r="G699" s="21">
        <v>234958.92</v>
      </c>
      <c r="H699" s="5" t="s">
        <v>5451</v>
      </c>
      <c r="I699" s="5" t="s">
        <v>5451</v>
      </c>
      <c r="J699" s="6"/>
      <c r="K699" s="5" t="s">
        <v>5452</v>
      </c>
      <c r="L699" s="5" t="s">
        <v>1611</v>
      </c>
    </row>
    <row r="700" spans="1:13" ht="60" x14ac:dyDescent="0.15">
      <c r="A700" s="69">
        <v>632</v>
      </c>
      <c r="B700" s="167" t="s">
        <v>5462</v>
      </c>
      <c r="C700" s="13" t="s">
        <v>5463</v>
      </c>
      <c r="D700" s="5" t="s">
        <v>4213</v>
      </c>
      <c r="E700" s="5" t="s">
        <v>5468</v>
      </c>
      <c r="F700" s="21">
        <v>56963.35</v>
      </c>
      <c r="G700" s="21">
        <v>0</v>
      </c>
      <c r="H700" s="5"/>
      <c r="I700" s="5" t="s">
        <v>5464</v>
      </c>
      <c r="J700" s="6"/>
      <c r="K700" s="5" t="s">
        <v>5464</v>
      </c>
      <c r="L700" s="5" t="s">
        <v>1611</v>
      </c>
    </row>
    <row r="701" spans="1:13" ht="60" x14ac:dyDescent="0.15">
      <c r="A701" s="69">
        <v>633</v>
      </c>
      <c r="B701" s="167" t="s">
        <v>5465</v>
      </c>
      <c r="C701" s="13" t="s">
        <v>5466</v>
      </c>
      <c r="D701" s="5" t="s">
        <v>4213</v>
      </c>
      <c r="E701" s="5" t="s">
        <v>5469</v>
      </c>
      <c r="F701" s="21">
        <v>65123</v>
      </c>
      <c r="G701" s="21">
        <v>44500.78</v>
      </c>
      <c r="H701" s="5"/>
      <c r="I701" s="5" t="s">
        <v>5467</v>
      </c>
      <c r="J701" s="6"/>
      <c r="K701" s="5" t="s">
        <v>5467</v>
      </c>
      <c r="L701" s="5" t="s">
        <v>1611</v>
      </c>
    </row>
    <row r="702" spans="1:13" ht="84" x14ac:dyDescent="0.15">
      <c r="A702" s="69">
        <v>634</v>
      </c>
      <c r="B702" s="6" t="s">
        <v>5475</v>
      </c>
      <c r="C702" s="5" t="s">
        <v>5476</v>
      </c>
      <c r="D702" s="5" t="s">
        <v>3092</v>
      </c>
      <c r="E702" s="5" t="s">
        <v>5477</v>
      </c>
      <c r="F702" s="15">
        <v>55560</v>
      </c>
      <c r="G702" s="4">
        <v>0</v>
      </c>
      <c r="H702" s="5"/>
      <c r="I702" s="5" t="s">
        <v>5478</v>
      </c>
      <c r="J702" s="5"/>
      <c r="K702" s="5" t="s">
        <v>5478</v>
      </c>
      <c r="L702" s="5" t="s">
        <v>2040</v>
      </c>
    </row>
    <row r="703" spans="1:13" ht="48" x14ac:dyDescent="0.15">
      <c r="A703" s="69">
        <v>635</v>
      </c>
      <c r="B703" s="6" t="s">
        <v>5481</v>
      </c>
      <c r="C703" s="161" t="s">
        <v>5482</v>
      </c>
      <c r="D703" s="5" t="s">
        <v>3097</v>
      </c>
      <c r="E703" s="5" t="s">
        <v>5483</v>
      </c>
      <c r="F703" s="15">
        <v>59475</v>
      </c>
      <c r="G703" s="4">
        <f>F703-F703</f>
        <v>0</v>
      </c>
      <c r="H703" s="5"/>
      <c r="I703" s="5" t="s">
        <v>5484</v>
      </c>
      <c r="J703" s="6"/>
      <c r="K703" s="5" t="s">
        <v>5484</v>
      </c>
      <c r="L703" s="5" t="s">
        <v>2360</v>
      </c>
    </row>
    <row r="704" spans="1:13" ht="48" x14ac:dyDescent="0.15">
      <c r="A704" s="69">
        <v>636</v>
      </c>
      <c r="B704" s="6" t="s">
        <v>5486</v>
      </c>
      <c r="C704" s="5" t="s">
        <v>5487</v>
      </c>
      <c r="D704" s="5" t="s">
        <v>3080</v>
      </c>
      <c r="E704" s="6" t="s">
        <v>5488</v>
      </c>
      <c r="F704" s="15">
        <v>97500</v>
      </c>
      <c r="G704" s="27">
        <v>0</v>
      </c>
      <c r="H704" s="5"/>
      <c r="I704" s="5" t="s">
        <v>5489</v>
      </c>
      <c r="J704" s="6"/>
      <c r="K704" s="5" t="s">
        <v>5489</v>
      </c>
      <c r="L704" s="5" t="s">
        <v>556</v>
      </c>
    </row>
    <row r="705" spans="1:12" ht="48" x14ac:dyDescent="0.15">
      <c r="A705" s="69">
        <v>637</v>
      </c>
      <c r="B705" s="6" t="s">
        <v>5490</v>
      </c>
      <c r="C705" s="5" t="s">
        <v>5487</v>
      </c>
      <c r="D705" s="5" t="s">
        <v>3080</v>
      </c>
      <c r="E705" s="6" t="s">
        <v>5491</v>
      </c>
      <c r="F705" s="15">
        <v>97500</v>
      </c>
      <c r="G705" s="27">
        <v>0</v>
      </c>
      <c r="H705" s="5"/>
      <c r="I705" s="5" t="s">
        <v>5489</v>
      </c>
      <c r="J705" s="6"/>
      <c r="K705" s="5" t="s">
        <v>5489</v>
      </c>
      <c r="L705" s="5" t="s">
        <v>556</v>
      </c>
    </row>
    <row r="706" spans="1:12" ht="60" x14ac:dyDescent="0.15">
      <c r="A706" s="69">
        <v>638</v>
      </c>
      <c r="B706" s="6" t="s">
        <v>5493</v>
      </c>
      <c r="C706" s="5" t="s">
        <v>5494</v>
      </c>
      <c r="D706" s="131" t="s">
        <v>3104</v>
      </c>
      <c r="E706" s="5" t="s">
        <v>5495</v>
      </c>
      <c r="F706" s="15">
        <v>50000</v>
      </c>
      <c r="G706" s="15">
        <v>43055.5</v>
      </c>
      <c r="H706" s="5"/>
      <c r="I706" s="5" t="s">
        <v>7248</v>
      </c>
      <c r="J706" s="5"/>
      <c r="K706" s="5" t="s">
        <v>7249</v>
      </c>
      <c r="L706" s="5" t="s">
        <v>5534</v>
      </c>
    </row>
    <row r="707" spans="1:12" ht="48" x14ac:dyDescent="0.15">
      <c r="A707" s="69">
        <v>639</v>
      </c>
      <c r="B707" s="6" t="s">
        <v>5496</v>
      </c>
      <c r="C707" s="5" t="s">
        <v>5497</v>
      </c>
      <c r="D707" s="131" t="s">
        <v>5498</v>
      </c>
      <c r="E707" s="5" t="s">
        <v>5499</v>
      </c>
      <c r="F707" s="15">
        <v>89900</v>
      </c>
      <c r="G707" s="4">
        <v>0</v>
      </c>
      <c r="H707" s="5"/>
      <c r="I707" s="5" t="s">
        <v>5692</v>
      </c>
      <c r="J707" s="5"/>
      <c r="K707" s="5" t="s">
        <v>7250</v>
      </c>
      <c r="L707" s="5" t="s">
        <v>6462</v>
      </c>
    </row>
    <row r="708" spans="1:12" ht="48" x14ac:dyDescent="0.15">
      <c r="A708" s="69">
        <v>640</v>
      </c>
      <c r="B708" s="6" t="s">
        <v>5500</v>
      </c>
      <c r="C708" s="5" t="s">
        <v>5501</v>
      </c>
      <c r="D708" s="131" t="s">
        <v>5498</v>
      </c>
      <c r="E708" s="5" t="s">
        <v>5504</v>
      </c>
      <c r="F708" s="15">
        <v>77000</v>
      </c>
      <c r="G708" s="4">
        <v>0</v>
      </c>
      <c r="H708" s="5"/>
      <c r="I708" s="5" t="s">
        <v>5693</v>
      </c>
      <c r="J708" s="5"/>
      <c r="K708" s="5" t="s">
        <v>5693</v>
      </c>
      <c r="L708" s="5" t="s">
        <v>6462</v>
      </c>
    </row>
    <row r="709" spans="1:12" ht="48" x14ac:dyDescent="0.15">
      <c r="A709" s="69">
        <v>641</v>
      </c>
      <c r="B709" s="6" t="s">
        <v>5502</v>
      </c>
      <c r="C709" s="5" t="s">
        <v>5503</v>
      </c>
      <c r="D709" s="131" t="s">
        <v>5498</v>
      </c>
      <c r="E709" s="5" t="s">
        <v>5505</v>
      </c>
      <c r="F709" s="15">
        <v>80000</v>
      </c>
      <c r="G709" s="4">
        <v>0</v>
      </c>
      <c r="H709" s="5"/>
      <c r="I709" s="5" t="s">
        <v>5693</v>
      </c>
      <c r="J709" s="5"/>
      <c r="K709" s="5" t="s">
        <v>5693</v>
      </c>
      <c r="L709" s="5" t="s">
        <v>6462</v>
      </c>
    </row>
    <row r="710" spans="1:12" ht="60" x14ac:dyDescent="0.15">
      <c r="A710" s="69">
        <v>642</v>
      </c>
      <c r="B710" s="6" t="s">
        <v>5506</v>
      </c>
      <c r="C710" s="5" t="s">
        <v>5507</v>
      </c>
      <c r="D710" s="131" t="s">
        <v>3107</v>
      </c>
      <c r="E710" s="5" t="s">
        <v>5508</v>
      </c>
      <c r="F710" s="15">
        <v>50000</v>
      </c>
      <c r="G710" s="27">
        <v>0</v>
      </c>
      <c r="H710" s="5"/>
      <c r="I710" s="5" t="s">
        <v>5694</v>
      </c>
      <c r="J710" s="5"/>
      <c r="K710" s="5" t="s">
        <v>5694</v>
      </c>
      <c r="L710" s="5" t="s">
        <v>916</v>
      </c>
    </row>
    <row r="711" spans="1:12" ht="60" x14ac:dyDescent="0.15">
      <c r="A711" s="69">
        <v>643</v>
      </c>
      <c r="B711" s="6" t="s">
        <v>5509</v>
      </c>
      <c r="C711" s="5" t="s">
        <v>5510</v>
      </c>
      <c r="D711" s="131" t="s">
        <v>3107</v>
      </c>
      <c r="E711" s="5" t="s">
        <v>5511</v>
      </c>
      <c r="F711" s="15">
        <v>60000</v>
      </c>
      <c r="G711" s="27">
        <v>0</v>
      </c>
      <c r="H711" s="5"/>
      <c r="I711" s="5" t="s">
        <v>5694</v>
      </c>
      <c r="J711" s="5"/>
      <c r="K711" s="5" t="s">
        <v>5694</v>
      </c>
      <c r="L711" s="5" t="s">
        <v>916</v>
      </c>
    </row>
    <row r="712" spans="1:12" ht="60" x14ac:dyDescent="0.15">
      <c r="A712" s="69">
        <v>644</v>
      </c>
      <c r="B712" s="6" t="s">
        <v>5512</v>
      </c>
      <c r="C712" s="5" t="s">
        <v>5695</v>
      </c>
      <c r="D712" s="131" t="s">
        <v>3107</v>
      </c>
      <c r="E712" s="5" t="s">
        <v>5513</v>
      </c>
      <c r="F712" s="15">
        <v>55990</v>
      </c>
      <c r="G712" s="27">
        <v>0</v>
      </c>
      <c r="H712" s="5"/>
      <c r="I712" s="5" t="s">
        <v>5696</v>
      </c>
      <c r="J712" s="5"/>
      <c r="K712" s="5" t="s">
        <v>5696</v>
      </c>
      <c r="L712" s="5" t="s">
        <v>916</v>
      </c>
    </row>
    <row r="713" spans="1:12" ht="60" x14ac:dyDescent="0.15">
      <c r="A713" s="69">
        <v>645</v>
      </c>
      <c r="B713" s="6" t="s">
        <v>5514</v>
      </c>
      <c r="C713" s="5" t="s">
        <v>5515</v>
      </c>
      <c r="D713" s="131" t="s">
        <v>3107</v>
      </c>
      <c r="E713" s="5" t="s">
        <v>5513</v>
      </c>
      <c r="F713" s="15">
        <v>186360.33</v>
      </c>
      <c r="G713" s="27">
        <v>169277.33</v>
      </c>
      <c r="H713" s="5"/>
      <c r="I713" s="5" t="s">
        <v>5696</v>
      </c>
      <c r="J713" s="5"/>
      <c r="K713" s="5" t="s">
        <v>5696</v>
      </c>
      <c r="L713" s="5" t="s">
        <v>916</v>
      </c>
    </row>
    <row r="714" spans="1:12" ht="48" x14ac:dyDescent="0.15">
      <c r="A714" s="69">
        <v>646</v>
      </c>
      <c r="B714" s="6" t="s">
        <v>5516</v>
      </c>
      <c r="C714" s="5" t="s">
        <v>5515</v>
      </c>
      <c r="D714" s="131" t="s">
        <v>3108</v>
      </c>
      <c r="E714" s="5" t="s">
        <v>5517</v>
      </c>
      <c r="F714" s="15">
        <v>198900</v>
      </c>
      <c r="G714" s="4">
        <v>176523.75</v>
      </c>
      <c r="H714" s="5"/>
      <c r="I714" s="5" t="s">
        <v>5697</v>
      </c>
      <c r="J714" s="5"/>
      <c r="K714" s="5" t="s">
        <v>5697</v>
      </c>
      <c r="L714" s="5" t="s">
        <v>5531</v>
      </c>
    </row>
    <row r="715" spans="1:12" ht="48" x14ac:dyDescent="0.15">
      <c r="A715" s="69">
        <v>647</v>
      </c>
      <c r="B715" s="6" t="s">
        <v>5518</v>
      </c>
      <c r="C715" s="5" t="s">
        <v>5519</v>
      </c>
      <c r="D715" s="131" t="s">
        <v>3108</v>
      </c>
      <c r="E715" s="5" t="s">
        <v>5520</v>
      </c>
      <c r="F715" s="15">
        <v>54000</v>
      </c>
      <c r="G715" s="4">
        <v>0</v>
      </c>
      <c r="H715" s="5"/>
      <c r="I715" s="5" t="s">
        <v>5698</v>
      </c>
      <c r="J715" s="5"/>
      <c r="K715" s="5" t="s">
        <v>5698</v>
      </c>
      <c r="L715" s="5" t="s">
        <v>5531</v>
      </c>
    </row>
    <row r="716" spans="1:12" ht="48" x14ac:dyDescent="0.15">
      <c r="A716" s="69">
        <v>648</v>
      </c>
      <c r="B716" s="6" t="s">
        <v>5521</v>
      </c>
      <c r="C716" s="5" t="s">
        <v>5519</v>
      </c>
      <c r="D716" s="131" t="s">
        <v>3108</v>
      </c>
      <c r="E716" s="5" t="s">
        <v>5522</v>
      </c>
      <c r="F716" s="15">
        <v>54000</v>
      </c>
      <c r="G716" s="4">
        <v>0</v>
      </c>
      <c r="H716" s="5"/>
      <c r="I716" s="5" t="s">
        <v>5698</v>
      </c>
      <c r="J716" s="5"/>
      <c r="K716" s="5" t="s">
        <v>5698</v>
      </c>
      <c r="L716" s="5" t="s">
        <v>5531</v>
      </c>
    </row>
    <row r="717" spans="1:12" ht="48" x14ac:dyDescent="0.15">
      <c r="A717" s="69">
        <v>649</v>
      </c>
      <c r="B717" s="6" t="s">
        <v>5523</v>
      </c>
      <c r="C717" s="5" t="s">
        <v>5524</v>
      </c>
      <c r="D717" s="131" t="s">
        <v>3108</v>
      </c>
      <c r="E717" s="5" t="s">
        <v>5525</v>
      </c>
      <c r="F717" s="15">
        <v>80550</v>
      </c>
      <c r="G717" s="4">
        <v>0</v>
      </c>
      <c r="H717" s="5"/>
      <c r="I717" s="5" t="s">
        <v>5698</v>
      </c>
      <c r="J717" s="5"/>
      <c r="K717" s="5" t="s">
        <v>5698</v>
      </c>
      <c r="L717" s="5" t="s">
        <v>5531</v>
      </c>
    </row>
    <row r="718" spans="1:12" ht="48" x14ac:dyDescent="0.15">
      <c r="A718" s="69">
        <v>650</v>
      </c>
      <c r="B718" s="6" t="s">
        <v>5523</v>
      </c>
      <c r="C718" s="5" t="s">
        <v>5524</v>
      </c>
      <c r="D718" s="131" t="s">
        <v>3108</v>
      </c>
      <c r="E718" s="5" t="s">
        <v>5526</v>
      </c>
      <c r="F718" s="15">
        <v>80550</v>
      </c>
      <c r="G718" s="4">
        <v>0</v>
      </c>
      <c r="H718" s="5"/>
      <c r="I718" s="5" t="s">
        <v>5698</v>
      </c>
      <c r="J718" s="5"/>
      <c r="K718" s="5" t="s">
        <v>5698</v>
      </c>
      <c r="L718" s="5" t="s">
        <v>5531</v>
      </c>
    </row>
    <row r="719" spans="1:12" ht="48" x14ac:dyDescent="0.15">
      <c r="A719" s="69">
        <v>651</v>
      </c>
      <c r="B719" s="6" t="s">
        <v>5527</v>
      </c>
      <c r="C719" s="5" t="s">
        <v>5528</v>
      </c>
      <c r="D719" s="131" t="s">
        <v>3108</v>
      </c>
      <c r="E719" s="5" t="s">
        <v>5526</v>
      </c>
      <c r="F719" s="15">
        <v>59257.33</v>
      </c>
      <c r="G719" s="4">
        <v>0</v>
      </c>
      <c r="H719" s="5"/>
      <c r="I719" s="5" t="s">
        <v>5698</v>
      </c>
      <c r="J719" s="5"/>
      <c r="K719" s="5" t="s">
        <v>5698</v>
      </c>
      <c r="L719" s="5" t="s">
        <v>5531</v>
      </c>
    </row>
    <row r="720" spans="1:12" ht="48" x14ac:dyDescent="0.15">
      <c r="A720" s="69">
        <v>652</v>
      </c>
      <c r="B720" s="6" t="s">
        <v>5547</v>
      </c>
      <c r="C720" s="66" t="s">
        <v>360</v>
      </c>
      <c r="D720" s="131" t="s">
        <v>1154</v>
      </c>
      <c r="E720" s="5" t="s">
        <v>5548</v>
      </c>
      <c r="F720" s="23">
        <v>94300</v>
      </c>
      <c r="G720" s="26">
        <v>0</v>
      </c>
      <c r="H720" s="5"/>
      <c r="I720" s="5" t="s">
        <v>5549</v>
      </c>
      <c r="J720" s="5"/>
      <c r="K720" s="5" t="s">
        <v>5549</v>
      </c>
      <c r="L720" s="5" t="s">
        <v>1654</v>
      </c>
    </row>
    <row r="721" spans="1:12" ht="36" x14ac:dyDescent="0.15">
      <c r="A721" s="69">
        <v>653</v>
      </c>
      <c r="B721" s="6" t="s">
        <v>5550</v>
      </c>
      <c r="C721" s="66" t="s">
        <v>5551</v>
      </c>
      <c r="D721" s="5" t="s">
        <v>2225</v>
      </c>
      <c r="E721" s="5" t="s">
        <v>5552</v>
      </c>
      <c r="F721" s="23">
        <v>58700</v>
      </c>
      <c r="G721" s="23">
        <f>F721-F721</f>
        <v>0</v>
      </c>
      <c r="H721" s="69"/>
      <c r="I721" s="5" t="s">
        <v>5553</v>
      </c>
      <c r="J721" s="6"/>
      <c r="K721" s="5" t="s">
        <v>5553</v>
      </c>
      <c r="L721" s="5" t="s">
        <v>2009</v>
      </c>
    </row>
    <row r="722" spans="1:12" ht="36" x14ac:dyDescent="0.15">
      <c r="A722" s="69">
        <v>654</v>
      </c>
      <c r="B722" s="6" t="s">
        <v>5558</v>
      </c>
      <c r="C722" s="5" t="s">
        <v>5487</v>
      </c>
      <c r="D722" s="5" t="s">
        <v>3900</v>
      </c>
      <c r="E722" s="53" t="s">
        <v>5559</v>
      </c>
      <c r="F722" s="39">
        <v>114990</v>
      </c>
      <c r="G722" s="39">
        <v>78028.89</v>
      </c>
      <c r="H722" s="5"/>
      <c r="I722" s="5" t="s">
        <v>5560</v>
      </c>
      <c r="J722" s="5"/>
      <c r="K722" s="5" t="s">
        <v>5560</v>
      </c>
      <c r="L722" s="5" t="s">
        <v>1935</v>
      </c>
    </row>
    <row r="723" spans="1:12" ht="45" customHeight="1" x14ac:dyDescent="0.15">
      <c r="A723" s="69">
        <v>655</v>
      </c>
      <c r="B723" s="167" t="s">
        <v>5563</v>
      </c>
      <c r="C723" s="13" t="s">
        <v>5564</v>
      </c>
      <c r="D723" s="5" t="s">
        <v>4221</v>
      </c>
      <c r="E723" s="5" t="s">
        <v>5565</v>
      </c>
      <c r="F723" s="21">
        <v>251812.12</v>
      </c>
      <c r="G723" s="21">
        <v>153185.84</v>
      </c>
      <c r="H723" s="5"/>
      <c r="I723" s="5" t="s">
        <v>5566</v>
      </c>
      <c r="J723" s="6"/>
      <c r="K723" s="5" t="s">
        <v>5566</v>
      </c>
      <c r="L723" s="5" t="s">
        <v>5555</v>
      </c>
    </row>
    <row r="724" spans="1:12" ht="45" customHeight="1" x14ac:dyDescent="0.15">
      <c r="A724" s="69">
        <v>656</v>
      </c>
      <c r="B724" s="167" t="s">
        <v>5567</v>
      </c>
      <c r="C724" s="13" t="s">
        <v>5564</v>
      </c>
      <c r="D724" s="5" t="s">
        <v>4221</v>
      </c>
      <c r="E724" s="5" t="s">
        <v>5610</v>
      </c>
      <c r="F724" s="21">
        <v>251812.12</v>
      </c>
      <c r="G724" s="21">
        <v>153185.84</v>
      </c>
      <c r="H724" s="5"/>
      <c r="I724" s="5" t="s">
        <v>5566</v>
      </c>
      <c r="J724" s="6"/>
      <c r="K724" s="5" t="s">
        <v>5566</v>
      </c>
      <c r="L724" s="5" t="s">
        <v>5555</v>
      </c>
    </row>
    <row r="725" spans="1:12" ht="45" customHeight="1" x14ac:dyDescent="0.15">
      <c r="A725" s="69">
        <v>657</v>
      </c>
      <c r="B725" s="167" t="s">
        <v>5568</v>
      </c>
      <c r="C725" s="13" t="s">
        <v>5564</v>
      </c>
      <c r="D725" s="5" t="s">
        <v>4221</v>
      </c>
      <c r="E725" s="5" t="s">
        <v>5611</v>
      </c>
      <c r="F725" s="21">
        <v>251812.12</v>
      </c>
      <c r="G725" s="21">
        <v>153185.84</v>
      </c>
      <c r="H725" s="5"/>
      <c r="I725" s="5" t="s">
        <v>5566</v>
      </c>
      <c r="J725" s="6"/>
      <c r="K725" s="5" t="s">
        <v>5566</v>
      </c>
      <c r="L725" s="5" t="s">
        <v>5555</v>
      </c>
    </row>
    <row r="726" spans="1:12" ht="45" customHeight="1" x14ac:dyDescent="0.15">
      <c r="A726" s="69">
        <v>658</v>
      </c>
      <c r="B726" s="167" t="s">
        <v>5569</v>
      </c>
      <c r="C726" s="13" t="s">
        <v>5564</v>
      </c>
      <c r="D726" s="5" t="s">
        <v>4221</v>
      </c>
      <c r="E726" s="5" t="s">
        <v>5570</v>
      </c>
      <c r="F726" s="21">
        <v>251812.12</v>
      </c>
      <c r="G726" s="21">
        <v>153185.84</v>
      </c>
      <c r="H726" s="5"/>
      <c r="I726" s="5" t="s">
        <v>5566</v>
      </c>
      <c r="J726" s="6"/>
      <c r="K726" s="5" t="s">
        <v>5566</v>
      </c>
      <c r="L726" s="5" t="s">
        <v>5555</v>
      </c>
    </row>
    <row r="727" spans="1:12" ht="45" customHeight="1" x14ac:dyDescent="0.15">
      <c r="A727" s="69">
        <v>659</v>
      </c>
      <c r="B727" s="167" t="s">
        <v>5571</v>
      </c>
      <c r="C727" s="13" t="s">
        <v>5572</v>
      </c>
      <c r="D727" s="5" t="s">
        <v>4221</v>
      </c>
      <c r="E727" s="5" t="s">
        <v>5573</v>
      </c>
      <c r="F727" s="21">
        <v>163228.46</v>
      </c>
      <c r="G727" s="21">
        <v>121125.93</v>
      </c>
      <c r="H727" s="5"/>
      <c r="I727" s="5" t="s">
        <v>5566</v>
      </c>
      <c r="J727" s="6"/>
      <c r="K727" s="5" t="s">
        <v>5566</v>
      </c>
      <c r="L727" s="5" t="s">
        <v>5555</v>
      </c>
    </row>
    <row r="728" spans="1:12" ht="45" customHeight="1" x14ac:dyDescent="0.15">
      <c r="A728" s="69">
        <v>660</v>
      </c>
      <c r="B728" s="167" t="s">
        <v>5574</v>
      </c>
      <c r="C728" s="13" t="s">
        <v>5575</v>
      </c>
      <c r="D728" s="5" t="s">
        <v>4221</v>
      </c>
      <c r="E728" s="5" t="s">
        <v>5576</v>
      </c>
      <c r="F728" s="21">
        <v>254274.35</v>
      </c>
      <c r="G728" s="21">
        <v>154683.66</v>
      </c>
      <c r="H728" s="5"/>
      <c r="I728" s="5" t="s">
        <v>5566</v>
      </c>
      <c r="J728" s="6"/>
      <c r="K728" s="5" t="s">
        <v>5566</v>
      </c>
      <c r="L728" s="5" t="s">
        <v>5555</v>
      </c>
    </row>
    <row r="729" spans="1:12" ht="45" customHeight="1" x14ac:dyDescent="0.15">
      <c r="A729" s="69">
        <v>661</v>
      </c>
      <c r="B729" s="167" t="s">
        <v>5577</v>
      </c>
      <c r="C729" s="13" t="s">
        <v>5578</v>
      </c>
      <c r="D729" s="5" t="s">
        <v>4221</v>
      </c>
      <c r="E729" s="5" t="s">
        <v>5579</v>
      </c>
      <c r="F729" s="21">
        <v>92609.4</v>
      </c>
      <c r="G729" s="21">
        <v>0</v>
      </c>
      <c r="H729" s="5"/>
      <c r="I729" s="5" t="s">
        <v>5566</v>
      </c>
      <c r="J729" s="6"/>
      <c r="K729" s="5" t="s">
        <v>5566</v>
      </c>
      <c r="L729" s="5" t="s">
        <v>5555</v>
      </c>
    </row>
    <row r="730" spans="1:12" ht="45" customHeight="1" x14ac:dyDescent="0.15">
      <c r="A730" s="69">
        <v>662</v>
      </c>
      <c r="B730" s="167" t="s">
        <v>5580</v>
      </c>
      <c r="C730" s="13" t="s">
        <v>5578</v>
      </c>
      <c r="D730" s="5" t="s">
        <v>4221</v>
      </c>
      <c r="E730" s="5" t="s">
        <v>5581</v>
      </c>
      <c r="F730" s="21">
        <v>92609.4</v>
      </c>
      <c r="G730" s="21">
        <v>0</v>
      </c>
      <c r="H730" s="5"/>
      <c r="I730" s="5" t="s">
        <v>5566</v>
      </c>
      <c r="J730" s="6"/>
      <c r="K730" s="5" t="s">
        <v>5566</v>
      </c>
      <c r="L730" s="5" t="s">
        <v>5555</v>
      </c>
    </row>
    <row r="731" spans="1:12" ht="45" customHeight="1" x14ac:dyDescent="0.15">
      <c r="A731" s="69">
        <v>663</v>
      </c>
      <c r="B731" s="167" t="s">
        <v>5582</v>
      </c>
      <c r="C731" s="13" t="s">
        <v>5583</v>
      </c>
      <c r="D731" s="5" t="s">
        <v>4221</v>
      </c>
      <c r="E731" s="5" t="s">
        <v>5584</v>
      </c>
      <c r="F731" s="21">
        <v>81807.839999999997</v>
      </c>
      <c r="G731" s="21">
        <v>0</v>
      </c>
      <c r="H731" s="5"/>
      <c r="I731" s="5" t="s">
        <v>5566</v>
      </c>
      <c r="J731" s="6"/>
      <c r="K731" s="5" t="s">
        <v>5566</v>
      </c>
      <c r="L731" s="5" t="s">
        <v>5555</v>
      </c>
    </row>
    <row r="732" spans="1:12" ht="45" customHeight="1" x14ac:dyDescent="0.15">
      <c r="A732" s="69">
        <v>664</v>
      </c>
      <c r="B732" s="167" t="s">
        <v>5585</v>
      </c>
      <c r="C732" s="13" t="s">
        <v>5583</v>
      </c>
      <c r="D732" s="5" t="s">
        <v>4221</v>
      </c>
      <c r="E732" s="5" t="s">
        <v>5586</v>
      </c>
      <c r="F732" s="21">
        <v>81807.839999999997</v>
      </c>
      <c r="G732" s="21">
        <v>0</v>
      </c>
      <c r="H732" s="5"/>
      <c r="I732" s="5" t="s">
        <v>5566</v>
      </c>
      <c r="J732" s="6"/>
      <c r="K732" s="5" t="s">
        <v>5566</v>
      </c>
      <c r="L732" s="5" t="s">
        <v>5555</v>
      </c>
    </row>
    <row r="733" spans="1:12" ht="45" customHeight="1" x14ac:dyDescent="0.15">
      <c r="A733" s="69">
        <v>665</v>
      </c>
      <c r="B733" s="167" t="s">
        <v>5587</v>
      </c>
      <c r="C733" s="13" t="s">
        <v>5588</v>
      </c>
      <c r="D733" s="5" t="s">
        <v>4221</v>
      </c>
      <c r="E733" s="5" t="s">
        <v>5590</v>
      </c>
      <c r="F733" s="21">
        <v>75837.61</v>
      </c>
      <c r="G733" s="21">
        <v>0</v>
      </c>
      <c r="H733" s="5"/>
      <c r="I733" s="5" t="s">
        <v>5566</v>
      </c>
      <c r="J733" s="6"/>
      <c r="K733" s="5" t="s">
        <v>5566</v>
      </c>
      <c r="L733" s="5" t="s">
        <v>5555</v>
      </c>
    </row>
    <row r="734" spans="1:12" ht="45" customHeight="1" x14ac:dyDescent="0.15">
      <c r="A734" s="69">
        <v>666</v>
      </c>
      <c r="B734" s="167" t="s">
        <v>5589</v>
      </c>
      <c r="C734" s="13" t="s">
        <v>5588</v>
      </c>
      <c r="D734" s="5" t="s">
        <v>4221</v>
      </c>
      <c r="E734" s="5" t="s">
        <v>5591</v>
      </c>
      <c r="F734" s="21">
        <v>75837.61</v>
      </c>
      <c r="G734" s="21">
        <v>0</v>
      </c>
      <c r="H734" s="5"/>
      <c r="I734" s="5" t="s">
        <v>5566</v>
      </c>
      <c r="J734" s="6"/>
      <c r="K734" s="5" t="s">
        <v>5566</v>
      </c>
      <c r="L734" s="5" t="s">
        <v>5555</v>
      </c>
    </row>
    <row r="735" spans="1:12" ht="45" customHeight="1" x14ac:dyDescent="0.15">
      <c r="A735" s="69">
        <v>667</v>
      </c>
      <c r="B735" s="167" t="s">
        <v>5592</v>
      </c>
      <c r="C735" s="13" t="s">
        <v>5593</v>
      </c>
      <c r="D735" s="5" t="s">
        <v>4221</v>
      </c>
      <c r="E735" s="5" t="s">
        <v>5594</v>
      </c>
      <c r="F735" s="21">
        <v>96717.11</v>
      </c>
      <c r="G735" s="21">
        <v>0</v>
      </c>
      <c r="H735" s="5"/>
      <c r="I735" s="5" t="s">
        <v>5566</v>
      </c>
      <c r="J735" s="6"/>
      <c r="K735" s="5" t="s">
        <v>5566</v>
      </c>
      <c r="L735" s="5" t="s">
        <v>5555</v>
      </c>
    </row>
    <row r="736" spans="1:12" ht="45" customHeight="1" x14ac:dyDescent="0.15">
      <c r="A736" s="69">
        <v>668</v>
      </c>
      <c r="B736" s="167" t="s">
        <v>5595</v>
      </c>
      <c r="C736" s="13" t="s">
        <v>5593</v>
      </c>
      <c r="D736" s="5" t="s">
        <v>4221</v>
      </c>
      <c r="E736" s="5" t="s">
        <v>5596</v>
      </c>
      <c r="F736" s="21">
        <v>96717.11</v>
      </c>
      <c r="G736" s="21">
        <v>0</v>
      </c>
      <c r="H736" s="5"/>
      <c r="I736" s="5" t="s">
        <v>5566</v>
      </c>
      <c r="J736" s="6"/>
      <c r="K736" s="5" t="s">
        <v>5566</v>
      </c>
      <c r="L736" s="5" t="s">
        <v>5555</v>
      </c>
    </row>
    <row r="737" spans="1:12" ht="45" customHeight="1" x14ac:dyDescent="0.15">
      <c r="A737" s="69">
        <v>669</v>
      </c>
      <c r="B737" s="167" t="s">
        <v>5597</v>
      </c>
      <c r="C737" s="13" t="s">
        <v>5593</v>
      </c>
      <c r="D737" s="5" t="s">
        <v>4221</v>
      </c>
      <c r="E737" s="5" t="s">
        <v>5598</v>
      </c>
      <c r="F737" s="21">
        <v>96717.11</v>
      </c>
      <c r="G737" s="21">
        <v>0</v>
      </c>
      <c r="H737" s="5"/>
      <c r="I737" s="5" t="s">
        <v>5566</v>
      </c>
      <c r="J737" s="6"/>
      <c r="K737" s="5" t="s">
        <v>5566</v>
      </c>
      <c r="L737" s="5" t="s">
        <v>5555</v>
      </c>
    </row>
    <row r="738" spans="1:12" ht="45" customHeight="1" x14ac:dyDescent="0.15">
      <c r="A738" s="69">
        <v>670</v>
      </c>
      <c r="B738" s="167" t="s">
        <v>5599</v>
      </c>
      <c r="C738" s="13" t="s">
        <v>5593</v>
      </c>
      <c r="D738" s="5" t="s">
        <v>4221</v>
      </c>
      <c r="E738" s="5" t="s">
        <v>5600</v>
      </c>
      <c r="F738" s="21">
        <v>96717.11</v>
      </c>
      <c r="G738" s="21">
        <v>0</v>
      </c>
      <c r="H738" s="5"/>
      <c r="I738" s="5" t="s">
        <v>5566</v>
      </c>
      <c r="J738" s="6"/>
      <c r="K738" s="5" t="s">
        <v>5566</v>
      </c>
      <c r="L738" s="5" t="s">
        <v>5555</v>
      </c>
    </row>
    <row r="739" spans="1:12" ht="45" customHeight="1" x14ac:dyDescent="0.15">
      <c r="A739" s="69">
        <v>671</v>
      </c>
      <c r="B739" s="167" t="s">
        <v>5601</v>
      </c>
      <c r="C739" s="13" t="s">
        <v>5593</v>
      </c>
      <c r="D739" s="5" t="s">
        <v>4221</v>
      </c>
      <c r="E739" s="5" t="s">
        <v>5602</v>
      </c>
      <c r="F739" s="21">
        <v>96717.11</v>
      </c>
      <c r="G739" s="21">
        <v>0</v>
      </c>
      <c r="H739" s="5"/>
      <c r="I739" s="5" t="s">
        <v>5566</v>
      </c>
      <c r="J739" s="6"/>
      <c r="K739" s="5" t="s">
        <v>5566</v>
      </c>
      <c r="L739" s="5" t="s">
        <v>5555</v>
      </c>
    </row>
    <row r="740" spans="1:12" ht="45" customHeight="1" x14ac:dyDescent="0.15">
      <c r="A740" s="69">
        <v>672</v>
      </c>
      <c r="B740" s="167" t="s">
        <v>5603</v>
      </c>
      <c r="C740" s="13" t="s">
        <v>5593</v>
      </c>
      <c r="D740" s="5" t="s">
        <v>4221</v>
      </c>
      <c r="E740" s="5" t="s">
        <v>5604</v>
      </c>
      <c r="F740" s="21">
        <v>96717.11</v>
      </c>
      <c r="G740" s="21">
        <v>0</v>
      </c>
      <c r="H740" s="5"/>
      <c r="I740" s="5" t="s">
        <v>5566</v>
      </c>
      <c r="J740" s="6"/>
      <c r="K740" s="5" t="s">
        <v>5566</v>
      </c>
      <c r="L740" s="5" t="s">
        <v>5555</v>
      </c>
    </row>
    <row r="741" spans="1:12" ht="45" customHeight="1" x14ac:dyDescent="0.15">
      <c r="A741" s="69">
        <v>673</v>
      </c>
      <c r="B741" s="167" t="s">
        <v>5605</v>
      </c>
      <c r="C741" s="13" t="s">
        <v>5606</v>
      </c>
      <c r="D741" s="5" t="s">
        <v>4221</v>
      </c>
      <c r="E741" s="5" t="s">
        <v>5607</v>
      </c>
      <c r="F741" s="21">
        <v>51282.13</v>
      </c>
      <c r="G741" s="21">
        <v>0</v>
      </c>
      <c r="H741" s="5"/>
      <c r="I741" s="5" t="s">
        <v>5566</v>
      </c>
      <c r="J741" s="6"/>
      <c r="K741" s="5" t="s">
        <v>5566</v>
      </c>
      <c r="L741" s="5" t="s">
        <v>5555</v>
      </c>
    </row>
    <row r="742" spans="1:12" ht="45" customHeight="1" x14ac:dyDescent="0.15">
      <c r="A742" s="69">
        <v>674</v>
      </c>
      <c r="B742" s="167" t="s">
        <v>5608</v>
      </c>
      <c r="C742" s="13" t="s">
        <v>5609</v>
      </c>
      <c r="D742" s="5" t="s">
        <v>4221</v>
      </c>
      <c r="E742" s="5" t="s">
        <v>5612</v>
      </c>
      <c r="F742" s="21">
        <v>88265.97</v>
      </c>
      <c r="G742" s="21">
        <v>0</v>
      </c>
      <c r="H742" s="5"/>
      <c r="I742" s="5" t="s">
        <v>5566</v>
      </c>
      <c r="J742" s="6"/>
      <c r="K742" s="5" t="s">
        <v>5566</v>
      </c>
      <c r="L742" s="5" t="s">
        <v>5555</v>
      </c>
    </row>
    <row r="743" spans="1:12" ht="81" customHeight="1" x14ac:dyDescent="0.15">
      <c r="A743" s="69">
        <v>675</v>
      </c>
      <c r="B743" s="19" t="s">
        <v>5681</v>
      </c>
      <c r="C743" s="13" t="s">
        <v>5663</v>
      </c>
      <c r="D743" s="13" t="s">
        <v>5664</v>
      </c>
      <c r="E743" s="21" t="s">
        <v>5665</v>
      </c>
      <c r="F743" s="133">
        <v>72859.320000000007</v>
      </c>
      <c r="G743" s="133">
        <v>43513.06</v>
      </c>
      <c r="H743" s="133"/>
      <c r="I743" s="5" t="s">
        <v>5680</v>
      </c>
      <c r="J743" s="5"/>
      <c r="K743" s="5" t="s">
        <v>5666</v>
      </c>
      <c r="L743" s="13" t="s">
        <v>578</v>
      </c>
    </row>
    <row r="744" spans="1:12" ht="90" customHeight="1" x14ac:dyDescent="0.15">
      <c r="A744" s="69">
        <v>676</v>
      </c>
      <c r="B744" s="19" t="s">
        <v>5682</v>
      </c>
      <c r="C744" s="13" t="s">
        <v>5663</v>
      </c>
      <c r="D744" s="13" t="s">
        <v>5664</v>
      </c>
      <c r="E744" s="21" t="s">
        <v>5667</v>
      </c>
      <c r="F744" s="133">
        <v>82541.53</v>
      </c>
      <c r="G744" s="133">
        <v>49295.64</v>
      </c>
      <c r="H744" s="133"/>
      <c r="I744" s="5" t="s">
        <v>5680</v>
      </c>
      <c r="J744" s="5"/>
      <c r="K744" s="5" t="s">
        <v>5666</v>
      </c>
      <c r="L744" s="13" t="s">
        <v>578</v>
      </c>
    </row>
    <row r="745" spans="1:12" ht="90.75" customHeight="1" x14ac:dyDescent="0.15">
      <c r="A745" s="69">
        <v>677</v>
      </c>
      <c r="B745" s="19" t="s">
        <v>5683</v>
      </c>
      <c r="C745" s="13" t="s">
        <v>5663</v>
      </c>
      <c r="D745" s="13" t="s">
        <v>5664</v>
      </c>
      <c r="E745" s="21" t="s">
        <v>5668</v>
      </c>
      <c r="F745" s="133">
        <v>97505.93</v>
      </c>
      <c r="G745" s="133">
        <v>58232.68</v>
      </c>
      <c r="H745" s="133"/>
      <c r="I745" s="5" t="s">
        <v>5680</v>
      </c>
      <c r="J745" s="5"/>
      <c r="K745" s="5" t="s">
        <v>5666</v>
      </c>
      <c r="L745" s="13" t="s">
        <v>578</v>
      </c>
    </row>
    <row r="746" spans="1:12" ht="63" customHeight="1" x14ac:dyDescent="0.15">
      <c r="A746" s="69">
        <v>678</v>
      </c>
      <c r="B746" s="6" t="s">
        <v>5684</v>
      </c>
      <c r="C746" s="5" t="s">
        <v>5669</v>
      </c>
      <c r="D746" s="5" t="s">
        <v>5670</v>
      </c>
      <c r="E746" s="21" t="s">
        <v>5671</v>
      </c>
      <c r="F746" s="15">
        <v>56694</v>
      </c>
      <c r="G746" s="15">
        <v>45355.88</v>
      </c>
      <c r="H746" s="6"/>
      <c r="I746" s="5" t="s">
        <v>5672</v>
      </c>
      <c r="J746" s="6"/>
      <c r="K746" s="5" t="s">
        <v>5672</v>
      </c>
      <c r="L746" s="13" t="s">
        <v>578</v>
      </c>
    </row>
    <row r="747" spans="1:12" ht="82.5" customHeight="1" x14ac:dyDescent="0.15">
      <c r="A747" s="69">
        <v>679</v>
      </c>
      <c r="B747" s="6" t="s">
        <v>5685</v>
      </c>
      <c r="C747" s="5" t="s">
        <v>5673</v>
      </c>
      <c r="D747" s="5" t="s">
        <v>5670</v>
      </c>
      <c r="E747" s="21" t="s">
        <v>5674</v>
      </c>
      <c r="F747" s="15">
        <v>581561.02</v>
      </c>
      <c r="G747" s="15">
        <v>460402.52</v>
      </c>
      <c r="H747" s="6"/>
      <c r="I747" s="5" t="s">
        <v>5675</v>
      </c>
      <c r="J747" s="6"/>
      <c r="K747" s="5" t="s">
        <v>5675</v>
      </c>
      <c r="L747" s="13" t="s">
        <v>578</v>
      </c>
    </row>
    <row r="748" spans="1:12" ht="67.5" customHeight="1" x14ac:dyDescent="0.15">
      <c r="A748" s="69">
        <v>680</v>
      </c>
      <c r="B748" s="6" t="s">
        <v>5686</v>
      </c>
      <c r="C748" s="5" t="s">
        <v>5676</v>
      </c>
      <c r="D748" s="5" t="s">
        <v>5677</v>
      </c>
      <c r="E748" s="21" t="s">
        <v>5678</v>
      </c>
      <c r="F748" s="15">
        <v>450070.83</v>
      </c>
      <c r="G748" s="15">
        <v>371933.58</v>
      </c>
      <c r="H748" s="6"/>
      <c r="I748" s="5" t="s">
        <v>5679</v>
      </c>
      <c r="J748" s="6"/>
      <c r="K748" s="5" t="s">
        <v>5679</v>
      </c>
      <c r="L748" s="13" t="s">
        <v>578</v>
      </c>
    </row>
    <row r="749" spans="1:12" ht="36" x14ac:dyDescent="0.15">
      <c r="A749" s="69">
        <v>681</v>
      </c>
      <c r="B749" s="6" t="s">
        <v>5699</v>
      </c>
      <c r="C749" s="5" t="s">
        <v>5700</v>
      </c>
      <c r="D749" s="131" t="s">
        <v>3096</v>
      </c>
      <c r="E749" s="5" t="s">
        <v>5701</v>
      </c>
      <c r="F749" s="15">
        <v>144140</v>
      </c>
      <c r="G749" s="15">
        <v>97809.35</v>
      </c>
      <c r="H749" s="5"/>
      <c r="I749" s="5" t="s">
        <v>5702</v>
      </c>
      <c r="J749" s="6"/>
      <c r="K749" s="5" t="s">
        <v>5702</v>
      </c>
      <c r="L749" s="5" t="s">
        <v>74</v>
      </c>
    </row>
    <row r="750" spans="1:12" ht="48" x14ac:dyDescent="0.15">
      <c r="A750" s="69">
        <v>682</v>
      </c>
      <c r="B750" s="6" t="s">
        <v>5703</v>
      </c>
      <c r="C750" s="5" t="s">
        <v>5704</v>
      </c>
      <c r="D750" s="131" t="s">
        <v>3096</v>
      </c>
      <c r="E750" s="5" t="s">
        <v>5705</v>
      </c>
      <c r="F750" s="15">
        <v>191400</v>
      </c>
      <c r="G750" s="15">
        <v>128878.61</v>
      </c>
      <c r="H750" s="5"/>
      <c r="I750" s="5" t="s">
        <v>5702</v>
      </c>
      <c r="J750" s="6"/>
      <c r="K750" s="5" t="s">
        <v>5702</v>
      </c>
      <c r="L750" s="5" t="s">
        <v>74</v>
      </c>
    </row>
    <row r="751" spans="1:12" ht="36" x14ac:dyDescent="0.15">
      <c r="A751" s="69">
        <v>683</v>
      </c>
      <c r="B751" s="6" t="s">
        <v>5706</v>
      </c>
      <c r="C751" s="5" t="s">
        <v>5707</v>
      </c>
      <c r="D751" s="131" t="s">
        <v>3096</v>
      </c>
      <c r="E751" s="5" t="s">
        <v>5705</v>
      </c>
      <c r="F751" s="15">
        <v>178000</v>
      </c>
      <c r="G751" s="15">
        <v>120785.65</v>
      </c>
      <c r="H751" s="5"/>
      <c r="I751" s="5" t="s">
        <v>5702</v>
      </c>
      <c r="J751" s="6"/>
      <c r="K751" s="5" t="s">
        <v>5702</v>
      </c>
      <c r="L751" s="5" t="s">
        <v>74</v>
      </c>
    </row>
    <row r="752" spans="1:12" ht="72" x14ac:dyDescent="0.15">
      <c r="A752" s="69">
        <v>684</v>
      </c>
      <c r="B752" s="6" t="s">
        <v>5745</v>
      </c>
      <c r="C752" s="5" t="s">
        <v>7220</v>
      </c>
      <c r="D752" s="5" t="s">
        <v>3900</v>
      </c>
      <c r="E752" s="5" t="s">
        <v>7221</v>
      </c>
      <c r="F752" s="39">
        <v>97000</v>
      </c>
      <c r="G752" s="155">
        <v>0</v>
      </c>
      <c r="H752" s="5"/>
      <c r="I752" s="5" t="s">
        <v>5746</v>
      </c>
      <c r="J752" s="5"/>
      <c r="K752" s="5" t="s">
        <v>5747</v>
      </c>
      <c r="L752" s="5" t="s">
        <v>1935</v>
      </c>
    </row>
    <row r="753" spans="1:14" ht="72" x14ac:dyDescent="0.15">
      <c r="A753" s="69">
        <v>685</v>
      </c>
      <c r="B753" s="6" t="s">
        <v>5748</v>
      </c>
      <c r="C753" s="5" t="s">
        <v>5749</v>
      </c>
      <c r="D753" s="5" t="s">
        <v>3900</v>
      </c>
      <c r="E753" s="5" t="s">
        <v>7222</v>
      </c>
      <c r="F753" s="39">
        <v>89150</v>
      </c>
      <c r="G753" s="155">
        <v>0</v>
      </c>
      <c r="H753" s="5" t="s">
        <v>5746</v>
      </c>
      <c r="I753" s="5" t="s">
        <v>5746</v>
      </c>
      <c r="J753" s="5"/>
      <c r="K753" s="5" t="s">
        <v>5747</v>
      </c>
      <c r="L753" s="5" t="s">
        <v>1935</v>
      </c>
    </row>
    <row r="754" spans="1:14" ht="48" x14ac:dyDescent="0.15">
      <c r="A754" s="69">
        <v>686</v>
      </c>
      <c r="B754" s="6" t="s">
        <v>6716</v>
      </c>
      <c r="C754" s="5" t="s">
        <v>6717</v>
      </c>
      <c r="D754" s="5" t="s">
        <v>8138</v>
      </c>
      <c r="E754" s="5" t="s">
        <v>7377</v>
      </c>
      <c r="F754" s="15">
        <v>263830.2</v>
      </c>
      <c r="G754" s="15">
        <v>206666.99</v>
      </c>
      <c r="H754" s="5" t="s">
        <v>6718</v>
      </c>
      <c r="I754" s="5" t="s">
        <v>6718</v>
      </c>
      <c r="J754" s="5"/>
      <c r="K754" s="5" t="s">
        <v>6719</v>
      </c>
      <c r="L754" s="5" t="s">
        <v>5076</v>
      </c>
    </row>
    <row r="755" spans="1:14" ht="66.75" customHeight="1" x14ac:dyDescent="0.15">
      <c r="A755" s="69">
        <v>687</v>
      </c>
      <c r="B755" s="17" t="s">
        <v>6782</v>
      </c>
      <c r="C755" s="5" t="s">
        <v>4210</v>
      </c>
      <c r="D755" s="5" t="s">
        <v>3752</v>
      </c>
      <c r="E755" s="6"/>
      <c r="F755" s="15">
        <v>88000</v>
      </c>
      <c r="G755" s="23">
        <v>0</v>
      </c>
      <c r="H755" s="5" t="s">
        <v>4209</v>
      </c>
      <c r="I755" s="5" t="s">
        <v>4209</v>
      </c>
      <c r="J755" s="6"/>
      <c r="K755" s="5" t="s">
        <v>4209</v>
      </c>
      <c r="L755" s="5" t="s">
        <v>2715</v>
      </c>
    </row>
    <row r="756" spans="1:14" ht="60" x14ac:dyDescent="0.15">
      <c r="A756" s="69">
        <v>688</v>
      </c>
      <c r="B756" s="17" t="s">
        <v>6783</v>
      </c>
      <c r="C756" s="6" t="s">
        <v>1096</v>
      </c>
      <c r="D756" s="5" t="s">
        <v>3752</v>
      </c>
      <c r="E756" s="6"/>
      <c r="F756" s="15">
        <v>79137</v>
      </c>
      <c r="G756" s="15">
        <v>24458.7</v>
      </c>
      <c r="H756" s="15" t="s">
        <v>8458</v>
      </c>
      <c r="I756" s="15" t="s">
        <v>8458</v>
      </c>
      <c r="J756" s="6"/>
      <c r="K756" s="15" t="s">
        <v>8458</v>
      </c>
      <c r="L756" s="5" t="s">
        <v>2715</v>
      </c>
    </row>
    <row r="757" spans="1:14" ht="60" x14ac:dyDescent="0.15">
      <c r="A757" s="69">
        <v>689</v>
      </c>
      <c r="B757" s="17" t="s">
        <v>6784</v>
      </c>
      <c r="C757" s="6" t="s">
        <v>1497</v>
      </c>
      <c r="D757" s="5" t="s">
        <v>3751</v>
      </c>
      <c r="E757" s="5" t="s">
        <v>2503</v>
      </c>
      <c r="F757" s="15">
        <v>115</v>
      </c>
      <c r="G757" s="27">
        <v>0</v>
      </c>
      <c r="H757" s="15"/>
      <c r="I757" s="5"/>
      <c r="J757" s="6"/>
      <c r="K757" s="5" t="s">
        <v>3633</v>
      </c>
      <c r="L757" s="5" t="s">
        <v>3634</v>
      </c>
    </row>
    <row r="758" spans="1:14" ht="48" x14ac:dyDescent="0.15">
      <c r="A758" s="69">
        <v>690</v>
      </c>
      <c r="B758" s="17" t="s">
        <v>6785</v>
      </c>
      <c r="C758" s="5" t="s">
        <v>467</v>
      </c>
      <c r="D758" s="5" t="s">
        <v>3757</v>
      </c>
      <c r="E758" s="5" t="s">
        <v>8512</v>
      </c>
      <c r="F758" s="15">
        <v>911018.84</v>
      </c>
      <c r="G758" s="15">
        <v>346579.16</v>
      </c>
      <c r="H758" s="15"/>
      <c r="I758" s="5" t="s">
        <v>8513</v>
      </c>
      <c r="J758" s="6"/>
      <c r="K758" s="5" t="s">
        <v>8513</v>
      </c>
      <c r="L758" s="5" t="s">
        <v>2501</v>
      </c>
    </row>
    <row r="759" spans="1:14" ht="60" x14ac:dyDescent="0.15">
      <c r="A759" s="69">
        <v>691</v>
      </c>
      <c r="B759" s="17" t="s">
        <v>6786</v>
      </c>
      <c r="C759" s="6" t="s">
        <v>715</v>
      </c>
      <c r="D759" s="5" t="s">
        <v>3666</v>
      </c>
      <c r="E759" s="5" t="s">
        <v>2940</v>
      </c>
      <c r="F759" s="15">
        <v>1269102</v>
      </c>
      <c r="G759" s="15">
        <v>564045</v>
      </c>
      <c r="H759" s="15"/>
      <c r="I759" s="6"/>
      <c r="J759" s="6"/>
      <c r="K759" s="6"/>
      <c r="L759" s="5" t="s">
        <v>2221</v>
      </c>
    </row>
    <row r="760" spans="1:14" ht="84" x14ac:dyDescent="0.15">
      <c r="A760" s="69">
        <v>692</v>
      </c>
      <c r="B760" s="17" t="s">
        <v>6787</v>
      </c>
      <c r="C760" s="6" t="s">
        <v>852</v>
      </c>
      <c r="D760" s="5" t="s">
        <v>3758</v>
      </c>
      <c r="E760" s="5" t="s">
        <v>6788</v>
      </c>
      <c r="F760" s="15">
        <v>519997</v>
      </c>
      <c r="G760" s="15">
        <v>270109.71999999997</v>
      </c>
      <c r="H760" s="15"/>
      <c r="I760" s="65" t="s">
        <v>3242</v>
      </c>
      <c r="J760" s="6"/>
      <c r="K760" s="65" t="s">
        <v>3241</v>
      </c>
      <c r="L760" s="5" t="s">
        <v>1175</v>
      </c>
    </row>
    <row r="761" spans="1:14" ht="60" x14ac:dyDescent="0.15">
      <c r="A761" s="69">
        <v>693</v>
      </c>
      <c r="B761" s="17" t="s">
        <v>7464</v>
      </c>
      <c r="C761" s="5" t="s">
        <v>467</v>
      </c>
      <c r="D761" s="5" t="s">
        <v>3661</v>
      </c>
      <c r="E761" s="5" t="s">
        <v>2980</v>
      </c>
      <c r="F761" s="15">
        <v>502620</v>
      </c>
      <c r="G761" s="15">
        <v>198256.03</v>
      </c>
      <c r="H761" s="15"/>
      <c r="I761" s="6"/>
      <c r="J761" s="6"/>
      <c r="K761" s="6"/>
      <c r="L761" s="5" t="s">
        <v>1093</v>
      </c>
    </row>
    <row r="762" spans="1:14" ht="66" customHeight="1" x14ac:dyDescent="0.15">
      <c r="A762" s="69">
        <v>694</v>
      </c>
      <c r="B762" s="17" t="s">
        <v>7465</v>
      </c>
      <c r="C762" s="5" t="s">
        <v>1094</v>
      </c>
      <c r="D762" s="5" t="s">
        <v>3661</v>
      </c>
      <c r="E762" s="5" t="s">
        <v>2981</v>
      </c>
      <c r="F762" s="15">
        <v>1369799.24</v>
      </c>
      <c r="G762" s="15">
        <v>585969.24</v>
      </c>
      <c r="H762" s="15"/>
      <c r="I762" s="6"/>
      <c r="J762" s="6"/>
      <c r="K762" s="6"/>
      <c r="L762" s="5" t="s">
        <v>1093</v>
      </c>
    </row>
    <row r="763" spans="1:14" ht="75.75" customHeight="1" x14ac:dyDescent="0.15">
      <c r="A763" s="69">
        <v>695</v>
      </c>
      <c r="B763" s="17" t="s">
        <v>6789</v>
      </c>
      <c r="C763" s="6" t="s">
        <v>777</v>
      </c>
      <c r="D763" s="5" t="s">
        <v>3658</v>
      </c>
      <c r="E763" s="5" t="s">
        <v>2997</v>
      </c>
      <c r="F763" s="15">
        <v>400001</v>
      </c>
      <c r="G763" s="15">
        <v>253333.6</v>
      </c>
      <c r="H763" s="15"/>
      <c r="I763" s="5" t="s">
        <v>967</v>
      </c>
      <c r="J763" s="6"/>
      <c r="K763" s="5" t="s">
        <v>967</v>
      </c>
      <c r="L763" s="5" t="s">
        <v>776</v>
      </c>
    </row>
    <row r="764" spans="1:14" ht="63" customHeight="1" x14ac:dyDescent="0.15">
      <c r="A764" s="69">
        <v>696</v>
      </c>
      <c r="B764" s="17"/>
      <c r="C764" s="6" t="s">
        <v>715</v>
      </c>
      <c r="D764" s="5" t="s">
        <v>3657</v>
      </c>
      <c r="E764" s="6" t="s">
        <v>7115</v>
      </c>
      <c r="F764" s="15">
        <v>846985.31</v>
      </c>
      <c r="G764" s="15">
        <v>334825.63</v>
      </c>
      <c r="H764" s="15"/>
      <c r="I764" s="6"/>
      <c r="J764" s="6"/>
      <c r="K764" s="6"/>
      <c r="L764" s="5" t="s">
        <v>1897</v>
      </c>
      <c r="N764" s="83"/>
    </row>
    <row r="765" spans="1:14" ht="63" customHeight="1" x14ac:dyDescent="0.15">
      <c r="A765" s="69">
        <v>697</v>
      </c>
      <c r="B765" s="17" t="s">
        <v>6790</v>
      </c>
      <c r="C765" s="6" t="s">
        <v>852</v>
      </c>
      <c r="D765" s="5" t="s">
        <v>3660</v>
      </c>
      <c r="E765" s="5" t="s">
        <v>1191</v>
      </c>
      <c r="F765" s="15">
        <v>99172</v>
      </c>
      <c r="G765" s="27">
        <v>0</v>
      </c>
      <c r="H765" s="15"/>
      <c r="I765" s="6"/>
      <c r="J765" s="6"/>
      <c r="K765" s="6"/>
      <c r="L765" s="5" t="s">
        <v>5531</v>
      </c>
    </row>
    <row r="766" spans="1:14" ht="48" x14ac:dyDescent="0.15">
      <c r="A766" s="69">
        <v>698</v>
      </c>
      <c r="B766" s="17" t="s">
        <v>6791</v>
      </c>
      <c r="C766" s="5" t="s">
        <v>1166</v>
      </c>
      <c r="D766" s="5" t="s">
        <v>3753</v>
      </c>
      <c r="E766" s="6"/>
      <c r="F766" s="15">
        <v>249752</v>
      </c>
      <c r="G766" s="16">
        <f>F766</f>
        <v>249752</v>
      </c>
      <c r="H766" s="15"/>
      <c r="I766" s="5" t="s">
        <v>2767</v>
      </c>
      <c r="J766" s="6"/>
      <c r="K766" s="6"/>
      <c r="L766" s="5" t="s">
        <v>1999</v>
      </c>
    </row>
    <row r="767" spans="1:14" ht="60" x14ac:dyDescent="0.15">
      <c r="A767" s="69">
        <v>699</v>
      </c>
      <c r="B767" s="17" t="s">
        <v>6792</v>
      </c>
      <c r="C767" s="5" t="s">
        <v>1227</v>
      </c>
      <c r="D767" s="5" t="s">
        <v>3754</v>
      </c>
      <c r="E767" s="6"/>
      <c r="F767" s="15">
        <v>11328460.859999999</v>
      </c>
      <c r="G767" s="16">
        <f>F767</f>
        <v>11328460.859999999</v>
      </c>
      <c r="H767" s="15"/>
      <c r="I767" s="5" t="s">
        <v>2767</v>
      </c>
      <c r="J767" s="6"/>
      <c r="K767" s="6"/>
      <c r="L767" s="5" t="s">
        <v>1999</v>
      </c>
    </row>
    <row r="768" spans="1:14" ht="36" x14ac:dyDescent="0.15">
      <c r="A768" s="69">
        <v>700</v>
      </c>
      <c r="B768" s="17" t="s">
        <v>6793</v>
      </c>
      <c r="C768" s="5" t="s">
        <v>991</v>
      </c>
      <c r="D768" s="6"/>
      <c r="E768" s="6"/>
      <c r="F768" s="15">
        <v>112580.77</v>
      </c>
      <c r="G768" s="31">
        <f>F768-9745.59</f>
        <v>102835.18000000001</v>
      </c>
      <c r="H768" s="15"/>
      <c r="I768" s="5"/>
      <c r="J768" s="6"/>
      <c r="K768" s="6"/>
      <c r="L768" s="5" t="s">
        <v>1999</v>
      </c>
    </row>
    <row r="769" spans="1:12" ht="60" x14ac:dyDescent="0.15">
      <c r="A769" s="69">
        <v>701</v>
      </c>
      <c r="B769" s="66" t="s">
        <v>6794</v>
      </c>
      <c r="C769" s="5" t="s">
        <v>852</v>
      </c>
      <c r="D769" s="5" t="s">
        <v>3755</v>
      </c>
      <c r="E769" s="5" t="s">
        <v>3218</v>
      </c>
      <c r="F769" s="15">
        <v>573042.02</v>
      </c>
      <c r="G769" s="26">
        <v>220913.69</v>
      </c>
      <c r="H769" s="15"/>
      <c r="I769" s="5" t="s">
        <v>3219</v>
      </c>
      <c r="J769" s="6"/>
      <c r="K769" s="5" t="s">
        <v>4413</v>
      </c>
      <c r="L769" s="5" t="s">
        <v>2357</v>
      </c>
    </row>
    <row r="770" spans="1:12" ht="60" x14ac:dyDescent="0.15">
      <c r="A770" s="69">
        <v>702</v>
      </c>
      <c r="B770" s="17" t="s">
        <v>6795</v>
      </c>
      <c r="C770" s="6" t="s">
        <v>852</v>
      </c>
      <c r="D770" s="5" t="s">
        <v>3758</v>
      </c>
      <c r="E770" s="5" t="s">
        <v>4153</v>
      </c>
      <c r="F770" s="15">
        <v>876976.98</v>
      </c>
      <c r="G770" s="15">
        <v>722307.53</v>
      </c>
      <c r="H770" s="15"/>
      <c r="I770" s="65" t="s">
        <v>4154</v>
      </c>
      <c r="J770" s="6"/>
      <c r="K770" s="65" t="s">
        <v>4154</v>
      </c>
      <c r="L770" s="5" t="s">
        <v>1175</v>
      </c>
    </row>
    <row r="771" spans="1:12" ht="36" x14ac:dyDescent="0.15">
      <c r="A771" s="69">
        <v>703</v>
      </c>
      <c r="B771" s="17" t="s">
        <v>6796</v>
      </c>
      <c r="C771" s="6" t="s">
        <v>852</v>
      </c>
      <c r="D771" s="5" t="s">
        <v>4186</v>
      </c>
      <c r="E771" s="5" t="s">
        <v>4187</v>
      </c>
      <c r="F771" s="15">
        <v>178750</v>
      </c>
      <c r="G771" s="15">
        <v>102142.72</v>
      </c>
      <c r="H771" s="15"/>
      <c r="I771" s="65" t="s">
        <v>4188</v>
      </c>
      <c r="J771" s="6"/>
      <c r="K771" s="65" t="s">
        <v>4188</v>
      </c>
      <c r="L771" s="5" t="s">
        <v>6460</v>
      </c>
    </row>
    <row r="772" spans="1:12" ht="110.5" customHeight="1" x14ac:dyDescent="0.15">
      <c r="A772" s="69">
        <v>704</v>
      </c>
      <c r="B772" s="17" t="s">
        <v>6829</v>
      </c>
      <c r="C772" s="5" t="s">
        <v>6822</v>
      </c>
      <c r="D772" s="5" t="s">
        <v>6823</v>
      </c>
      <c r="E772" s="5" t="s">
        <v>6827</v>
      </c>
      <c r="F772" s="15">
        <v>8794500</v>
      </c>
      <c r="G772" s="15">
        <v>8061624.96</v>
      </c>
      <c r="H772" s="5" t="s">
        <v>6824</v>
      </c>
      <c r="I772" s="5" t="s">
        <v>6824</v>
      </c>
      <c r="J772" s="5"/>
      <c r="K772" s="5" t="s">
        <v>6831</v>
      </c>
      <c r="L772" s="13" t="s">
        <v>578</v>
      </c>
    </row>
    <row r="773" spans="1:12" ht="110.5" customHeight="1" x14ac:dyDescent="0.15">
      <c r="A773" s="69">
        <v>705</v>
      </c>
      <c r="B773" s="17" t="s">
        <v>6830</v>
      </c>
      <c r="C773" s="5" t="s">
        <v>6822</v>
      </c>
      <c r="D773" s="5" t="s">
        <v>6825</v>
      </c>
      <c r="E773" s="5" t="s">
        <v>6828</v>
      </c>
      <c r="F773" s="15">
        <v>6257700</v>
      </c>
      <c r="G773" s="15">
        <v>5736225</v>
      </c>
      <c r="H773" s="5" t="s">
        <v>6826</v>
      </c>
      <c r="I773" s="5" t="s">
        <v>6826</v>
      </c>
      <c r="J773" s="5"/>
      <c r="K773" s="5" t="s">
        <v>6831</v>
      </c>
      <c r="L773" s="13" t="s">
        <v>578</v>
      </c>
    </row>
    <row r="774" spans="1:12" ht="63" customHeight="1" x14ac:dyDescent="0.15">
      <c r="A774" s="69">
        <v>705</v>
      </c>
      <c r="B774" s="17" t="s">
        <v>6832</v>
      </c>
      <c r="C774" s="5" t="s">
        <v>6834</v>
      </c>
      <c r="D774" s="5" t="s">
        <v>6833</v>
      </c>
      <c r="E774" s="5" t="s">
        <v>6835</v>
      </c>
      <c r="F774" s="15">
        <v>93000</v>
      </c>
      <c r="G774" s="15">
        <v>93000</v>
      </c>
      <c r="H774" s="5" t="s">
        <v>6843</v>
      </c>
      <c r="I774" s="5" t="s">
        <v>6843</v>
      </c>
      <c r="J774" s="5"/>
      <c r="K774" s="5" t="s">
        <v>6836</v>
      </c>
      <c r="L774" s="13" t="s">
        <v>3634</v>
      </c>
    </row>
    <row r="775" spans="1:12" ht="63" customHeight="1" x14ac:dyDescent="0.15">
      <c r="A775" s="69">
        <v>707</v>
      </c>
      <c r="B775" s="17" t="s">
        <v>6837</v>
      </c>
      <c r="C775" s="5" t="s">
        <v>6838</v>
      </c>
      <c r="D775" s="5" t="s">
        <v>6833</v>
      </c>
      <c r="E775" s="5" t="s">
        <v>6839</v>
      </c>
      <c r="F775" s="15">
        <v>276000</v>
      </c>
      <c r="G775" s="15">
        <v>276000</v>
      </c>
      <c r="H775" s="5" t="s">
        <v>6843</v>
      </c>
      <c r="I775" s="5" t="s">
        <v>6843</v>
      </c>
      <c r="J775" s="5"/>
      <c r="K775" s="5" t="s">
        <v>6836</v>
      </c>
      <c r="L775" s="13" t="s">
        <v>3634</v>
      </c>
    </row>
    <row r="776" spans="1:12" ht="63" customHeight="1" x14ac:dyDescent="0.15">
      <c r="A776" s="69">
        <v>708</v>
      </c>
      <c r="B776" s="17" t="s">
        <v>6840</v>
      </c>
      <c r="C776" s="5" t="s">
        <v>6841</v>
      </c>
      <c r="D776" s="5" t="s">
        <v>6833</v>
      </c>
      <c r="E776" s="5" t="s">
        <v>6842</v>
      </c>
      <c r="F776" s="15">
        <v>33000.050000000003</v>
      </c>
      <c r="G776" s="15">
        <v>33000</v>
      </c>
      <c r="H776" s="5" t="s">
        <v>6843</v>
      </c>
      <c r="I776" s="5" t="s">
        <v>6843</v>
      </c>
      <c r="J776" s="5"/>
      <c r="K776" s="5" t="s">
        <v>6836</v>
      </c>
      <c r="L776" s="13" t="s">
        <v>3634</v>
      </c>
    </row>
    <row r="777" spans="1:12" ht="63" customHeight="1" x14ac:dyDescent="0.15">
      <c r="A777" s="69">
        <v>709</v>
      </c>
      <c r="B777" s="17" t="s">
        <v>6844</v>
      </c>
      <c r="C777" s="5" t="s">
        <v>6845</v>
      </c>
      <c r="D777" s="5" t="s">
        <v>6833</v>
      </c>
      <c r="E777" s="5" t="s">
        <v>6846</v>
      </c>
      <c r="F777" s="15">
        <v>86000</v>
      </c>
      <c r="G777" s="15">
        <v>86000</v>
      </c>
      <c r="H777" s="5" t="s">
        <v>6843</v>
      </c>
      <c r="I777" s="5" t="s">
        <v>6843</v>
      </c>
      <c r="J777" s="5"/>
      <c r="K777" s="5" t="s">
        <v>6836</v>
      </c>
      <c r="L777" s="13" t="s">
        <v>3634</v>
      </c>
    </row>
    <row r="778" spans="1:12" ht="48" customHeight="1" x14ac:dyDescent="0.15">
      <c r="A778" s="69">
        <v>710</v>
      </c>
      <c r="B778" s="17" t="s">
        <v>6847</v>
      </c>
      <c r="C778" s="5" t="s">
        <v>6848</v>
      </c>
      <c r="D778" s="5" t="s">
        <v>6833</v>
      </c>
      <c r="E778" s="5"/>
      <c r="F778" s="15">
        <v>28000</v>
      </c>
      <c r="G778" s="15">
        <v>28000</v>
      </c>
      <c r="H778" s="5" t="s">
        <v>6849</v>
      </c>
      <c r="I778" s="5" t="s">
        <v>6849</v>
      </c>
      <c r="J778" s="5"/>
      <c r="K778" s="5" t="s">
        <v>6836</v>
      </c>
      <c r="L778" s="13" t="s">
        <v>3634</v>
      </c>
    </row>
    <row r="779" spans="1:12" ht="48" customHeight="1" x14ac:dyDescent="0.15">
      <c r="A779" s="69">
        <v>711</v>
      </c>
      <c r="B779" s="17" t="s">
        <v>6850</v>
      </c>
      <c r="C779" s="5" t="s">
        <v>6851</v>
      </c>
      <c r="D779" s="5" t="s">
        <v>6833</v>
      </c>
      <c r="E779" s="5"/>
      <c r="F779" s="15">
        <v>148800</v>
      </c>
      <c r="G779" s="15">
        <v>148800</v>
      </c>
      <c r="H779" s="5" t="s">
        <v>6849</v>
      </c>
      <c r="I779" s="5" t="s">
        <v>6849</v>
      </c>
      <c r="J779" s="5"/>
      <c r="K779" s="5" t="s">
        <v>6836</v>
      </c>
      <c r="L779" s="13" t="s">
        <v>3634</v>
      </c>
    </row>
    <row r="780" spans="1:12" ht="48" customHeight="1" x14ac:dyDescent="0.15">
      <c r="A780" s="69">
        <v>712</v>
      </c>
      <c r="B780" s="17" t="s">
        <v>6830</v>
      </c>
      <c r="C780" s="5" t="s">
        <v>6917</v>
      </c>
      <c r="D780" s="5" t="s">
        <v>6918</v>
      </c>
      <c r="E780" s="5" t="s">
        <v>6919</v>
      </c>
      <c r="F780" s="15">
        <v>68900</v>
      </c>
      <c r="G780" s="27">
        <v>0</v>
      </c>
      <c r="H780" s="5" t="s">
        <v>6920</v>
      </c>
      <c r="I780" s="5" t="s">
        <v>6920</v>
      </c>
      <c r="J780" s="5"/>
      <c r="K780" s="5" t="s">
        <v>6920</v>
      </c>
      <c r="L780" s="13" t="s">
        <v>1654</v>
      </c>
    </row>
    <row r="781" spans="1:12" ht="48" customHeight="1" x14ac:dyDescent="0.15">
      <c r="A781" s="69">
        <v>713</v>
      </c>
      <c r="B781" s="17" t="s">
        <v>7269</v>
      </c>
      <c r="C781" s="5" t="s">
        <v>6923</v>
      </c>
      <c r="D781" s="5" t="s">
        <v>6921</v>
      </c>
      <c r="E781" s="5" t="s">
        <v>6930</v>
      </c>
      <c r="F781" s="15">
        <v>74254.559999999998</v>
      </c>
      <c r="G781" s="27">
        <v>0</v>
      </c>
      <c r="H781" s="5" t="s">
        <v>6922</v>
      </c>
      <c r="I781" s="5" t="s">
        <v>6922</v>
      </c>
      <c r="J781" s="5"/>
      <c r="K781" s="5" t="s">
        <v>6922</v>
      </c>
      <c r="L781" s="13" t="s">
        <v>1654</v>
      </c>
    </row>
    <row r="782" spans="1:12" ht="48" customHeight="1" x14ac:dyDescent="0.15">
      <c r="A782" s="69">
        <v>714</v>
      </c>
      <c r="B782" s="17" t="s">
        <v>7270</v>
      </c>
      <c r="C782" s="5" t="s">
        <v>813</v>
      </c>
      <c r="D782" s="5" t="s">
        <v>6921</v>
      </c>
      <c r="E782" s="5" t="s">
        <v>6924</v>
      </c>
      <c r="F782" s="15">
        <v>79150</v>
      </c>
      <c r="G782" s="27">
        <v>0</v>
      </c>
      <c r="H782" s="5" t="s">
        <v>6925</v>
      </c>
      <c r="I782" s="5" t="s">
        <v>6926</v>
      </c>
      <c r="J782" s="5"/>
      <c r="K782" s="5" t="s">
        <v>6926</v>
      </c>
      <c r="L782" s="13" t="s">
        <v>1654</v>
      </c>
    </row>
    <row r="783" spans="1:12" ht="48" customHeight="1" x14ac:dyDescent="0.15">
      <c r="A783" s="69">
        <v>715</v>
      </c>
      <c r="B783" s="17" t="s">
        <v>7271</v>
      </c>
      <c r="C783" s="5" t="s">
        <v>6549</v>
      </c>
      <c r="D783" s="5" t="s">
        <v>6918</v>
      </c>
      <c r="E783" s="5" t="s">
        <v>6927</v>
      </c>
      <c r="F783" s="15">
        <v>82600</v>
      </c>
      <c r="G783" s="27">
        <v>0</v>
      </c>
      <c r="H783" s="5" t="s">
        <v>6928</v>
      </c>
      <c r="I783" s="5" t="s">
        <v>6929</v>
      </c>
      <c r="J783" s="5"/>
      <c r="K783" s="5" t="s">
        <v>6929</v>
      </c>
      <c r="L783" s="13" t="s">
        <v>1654</v>
      </c>
    </row>
    <row r="784" spans="1:12" ht="48" customHeight="1" x14ac:dyDescent="0.15">
      <c r="A784" s="69">
        <v>716</v>
      </c>
      <c r="B784" s="17" t="s">
        <v>7272</v>
      </c>
      <c r="C784" s="5" t="s">
        <v>813</v>
      </c>
      <c r="D784" s="5" t="s">
        <v>6918</v>
      </c>
      <c r="E784" s="5" t="s">
        <v>6924</v>
      </c>
      <c r="F784" s="15">
        <v>84100</v>
      </c>
      <c r="G784" s="27">
        <v>0</v>
      </c>
      <c r="H784" s="5" t="s">
        <v>6925</v>
      </c>
      <c r="I784" s="5" t="s">
        <v>6926</v>
      </c>
      <c r="J784" s="5"/>
      <c r="K784" s="5" t="s">
        <v>6926</v>
      </c>
      <c r="L784" s="13" t="s">
        <v>1654</v>
      </c>
    </row>
    <row r="785" spans="1:12" ht="48" customHeight="1" x14ac:dyDescent="0.15">
      <c r="A785" s="69">
        <v>717</v>
      </c>
      <c r="B785" s="17" t="s">
        <v>7273</v>
      </c>
      <c r="C785" s="5" t="s">
        <v>6923</v>
      </c>
      <c r="D785" s="5" t="s">
        <v>6918</v>
      </c>
      <c r="E785" s="5" t="s">
        <v>6930</v>
      </c>
      <c r="F785" s="15">
        <v>85699.199999999997</v>
      </c>
      <c r="G785" s="27">
        <v>0</v>
      </c>
      <c r="H785" s="5" t="s">
        <v>6922</v>
      </c>
      <c r="I785" s="5" t="s">
        <v>6922</v>
      </c>
      <c r="J785" s="5"/>
      <c r="K785" s="5" t="s">
        <v>6922</v>
      </c>
      <c r="L785" s="13" t="s">
        <v>1654</v>
      </c>
    </row>
    <row r="786" spans="1:12" ht="48" customHeight="1" x14ac:dyDescent="0.15">
      <c r="A786" s="69">
        <v>718</v>
      </c>
      <c r="B786" s="17" t="s">
        <v>7274</v>
      </c>
      <c r="C786" s="5" t="s">
        <v>6944</v>
      </c>
      <c r="D786" s="5" t="s">
        <v>6918</v>
      </c>
      <c r="E786" s="5" t="s">
        <v>6931</v>
      </c>
      <c r="F786" s="15">
        <v>89000</v>
      </c>
      <c r="G786" s="27">
        <v>0</v>
      </c>
      <c r="H786" s="5" t="s">
        <v>6932</v>
      </c>
      <c r="I786" s="5" t="s">
        <v>6932</v>
      </c>
      <c r="J786" s="5"/>
      <c r="K786" s="5" t="s">
        <v>6932</v>
      </c>
      <c r="L786" s="13" t="s">
        <v>1654</v>
      </c>
    </row>
    <row r="787" spans="1:12" ht="48" customHeight="1" x14ac:dyDescent="0.15">
      <c r="A787" s="69">
        <v>719</v>
      </c>
      <c r="B787" s="17" t="s">
        <v>7275</v>
      </c>
      <c r="C787" s="5" t="s">
        <v>813</v>
      </c>
      <c r="D787" s="5" t="s">
        <v>6918</v>
      </c>
      <c r="E787" s="5" t="s">
        <v>6924</v>
      </c>
      <c r="F787" s="15">
        <v>95700</v>
      </c>
      <c r="G787" s="27">
        <v>0</v>
      </c>
      <c r="H787" s="5" t="s">
        <v>6933</v>
      </c>
      <c r="I787" s="5" t="s">
        <v>6934</v>
      </c>
      <c r="J787" s="5"/>
      <c r="K787" s="5" t="s">
        <v>6934</v>
      </c>
      <c r="L787" s="13" t="s">
        <v>1654</v>
      </c>
    </row>
    <row r="788" spans="1:12" ht="48" customHeight="1" x14ac:dyDescent="0.15">
      <c r="A788" s="69">
        <v>720</v>
      </c>
      <c r="B788" s="17" t="s">
        <v>7276</v>
      </c>
      <c r="C788" s="5" t="s">
        <v>6935</v>
      </c>
      <c r="D788" s="5" t="s">
        <v>6918</v>
      </c>
      <c r="E788" s="5" t="s">
        <v>6919</v>
      </c>
      <c r="F788" s="15">
        <v>102751</v>
      </c>
      <c r="G788" s="15">
        <v>88072.24</v>
      </c>
      <c r="H788" s="5" t="s">
        <v>6936</v>
      </c>
      <c r="I788" s="5" t="s">
        <v>6937</v>
      </c>
      <c r="J788" s="5"/>
      <c r="K788" s="5" t="s">
        <v>6937</v>
      </c>
      <c r="L788" s="13" t="s">
        <v>1654</v>
      </c>
    </row>
    <row r="789" spans="1:12" ht="48" customHeight="1" x14ac:dyDescent="0.15">
      <c r="A789" s="69">
        <v>721</v>
      </c>
      <c r="B789" s="17" t="s">
        <v>7277</v>
      </c>
      <c r="C789" s="5" t="s">
        <v>6938</v>
      </c>
      <c r="D789" s="5" t="s">
        <v>6918</v>
      </c>
      <c r="E789" s="5" t="s">
        <v>6919</v>
      </c>
      <c r="F789" s="15">
        <v>109725</v>
      </c>
      <c r="G789" s="15">
        <v>109725</v>
      </c>
      <c r="H789" s="5" t="s">
        <v>6939</v>
      </c>
      <c r="I789" s="5" t="s">
        <v>6940</v>
      </c>
      <c r="J789" s="5"/>
      <c r="K789" s="5" t="s">
        <v>6940</v>
      </c>
      <c r="L789" s="13" t="s">
        <v>1654</v>
      </c>
    </row>
    <row r="790" spans="1:12" ht="48" customHeight="1" x14ac:dyDescent="0.15">
      <c r="A790" s="69">
        <v>722</v>
      </c>
      <c r="B790" s="17" t="s">
        <v>7278</v>
      </c>
      <c r="C790" s="5" t="s">
        <v>6941</v>
      </c>
      <c r="D790" s="5" t="s">
        <v>6918</v>
      </c>
      <c r="E790" s="5" t="s">
        <v>6919</v>
      </c>
      <c r="F790" s="15">
        <v>113360</v>
      </c>
      <c r="G790" s="15">
        <v>97165.759999999995</v>
      </c>
      <c r="H790" s="5" t="s">
        <v>6942</v>
      </c>
      <c r="I790" s="5" t="s">
        <v>6943</v>
      </c>
      <c r="J790" s="5"/>
      <c r="K790" s="5" t="s">
        <v>6943</v>
      </c>
      <c r="L790" s="13" t="s">
        <v>1654</v>
      </c>
    </row>
    <row r="791" spans="1:12" ht="48" customHeight="1" x14ac:dyDescent="0.15">
      <c r="A791" s="69">
        <v>723</v>
      </c>
      <c r="B791" s="17" t="s">
        <v>7279</v>
      </c>
      <c r="C791" s="5" t="s">
        <v>6945</v>
      </c>
      <c r="D791" s="5" t="s">
        <v>6921</v>
      </c>
      <c r="E791" s="5" t="s">
        <v>6946</v>
      </c>
      <c r="F791" s="15">
        <v>120017</v>
      </c>
      <c r="G791" s="27">
        <v>110015.6</v>
      </c>
      <c r="H791" s="5" t="s">
        <v>6947</v>
      </c>
      <c r="I791" s="5" t="s">
        <v>6948</v>
      </c>
      <c r="J791" s="5"/>
      <c r="K791" s="5" t="s">
        <v>6948</v>
      </c>
      <c r="L791" s="13" t="s">
        <v>1654</v>
      </c>
    </row>
    <row r="792" spans="1:12" ht="48" customHeight="1" x14ac:dyDescent="0.15">
      <c r="A792" s="69">
        <v>724</v>
      </c>
      <c r="B792" s="17" t="s">
        <v>7280</v>
      </c>
      <c r="C792" s="5" t="s">
        <v>6945</v>
      </c>
      <c r="D792" s="5" t="s">
        <v>6918</v>
      </c>
      <c r="E792" s="5" t="s">
        <v>6946</v>
      </c>
      <c r="F792" s="15">
        <v>120017</v>
      </c>
      <c r="G792" s="27">
        <v>110015.6</v>
      </c>
      <c r="H792" s="5" t="s">
        <v>6947</v>
      </c>
      <c r="I792" s="5" t="s">
        <v>6948</v>
      </c>
      <c r="J792" s="5"/>
      <c r="K792" s="5" t="s">
        <v>6948</v>
      </c>
      <c r="L792" s="13" t="s">
        <v>1654</v>
      </c>
    </row>
    <row r="793" spans="1:12" ht="48" customHeight="1" x14ac:dyDescent="0.15">
      <c r="A793" s="69">
        <v>725</v>
      </c>
      <c r="B793" s="17" t="s">
        <v>7281</v>
      </c>
      <c r="C793" s="5" t="s">
        <v>813</v>
      </c>
      <c r="D793" s="5" t="s">
        <v>6918</v>
      </c>
      <c r="E793" s="5" t="s">
        <v>6924</v>
      </c>
      <c r="F793" s="15">
        <v>127250</v>
      </c>
      <c r="G793" s="27">
        <v>80591</v>
      </c>
      <c r="H793" s="5" t="s">
        <v>6949</v>
      </c>
      <c r="I793" s="5" t="s">
        <v>6950</v>
      </c>
      <c r="J793" s="5"/>
      <c r="K793" s="5" t="s">
        <v>6950</v>
      </c>
      <c r="L793" s="13" t="s">
        <v>1654</v>
      </c>
    </row>
    <row r="794" spans="1:12" ht="48" customHeight="1" x14ac:dyDescent="0.15">
      <c r="A794" s="69">
        <v>726</v>
      </c>
      <c r="B794" s="17" t="s">
        <v>7282</v>
      </c>
      <c r="C794" s="5" t="s">
        <v>6951</v>
      </c>
      <c r="D794" s="5" t="s">
        <v>6918</v>
      </c>
      <c r="E794" s="5" t="s">
        <v>6919</v>
      </c>
      <c r="F794" s="15">
        <v>143070</v>
      </c>
      <c r="G794" s="15">
        <v>122631.48</v>
      </c>
      <c r="H794" s="5" t="s">
        <v>6952</v>
      </c>
      <c r="I794" s="5" t="s">
        <v>6953</v>
      </c>
      <c r="J794" s="5"/>
      <c r="K794" s="5" t="s">
        <v>6954</v>
      </c>
      <c r="L794" s="13" t="s">
        <v>1654</v>
      </c>
    </row>
    <row r="795" spans="1:12" ht="48" customHeight="1" x14ac:dyDescent="0.15">
      <c r="A795" s="69">
        <v>727</v>
      </c>
      <c r="B795" s="17" t="s">
        <v>7283</v>
      </c>
      <c r="C795" s="13" t="s">
        <v>6955</v>
      </c>
      <c r="D795" s="13" t="s">
        <v>6956</v>
      </c>
      <c r="E795" s="21" t="s">
        <v>6957</v>
      </c>
      <c r="F795" s="133">
        <v>219042.4</v>
      </c>
      <c r="G795" s="179">
        <v>196382.8</v>
      </c>
      <c r="H795" s="132" t="s">
        <v>6964</v>
      </c>
      <c r="I795" s="132" t="s">
        <v>6964</v>
      </c>
      <c r="J795" s="5"/>
      <c r="K795" s="132" t="s">
        <v>6964</v>
      </c>
      <c r="L795" s="13" t="s">
        <v>578</v>
      </c>
    </row>
    <row r="796" spans="1:12" ht="48" customHeight="1" x14ac:dyDescent="0.15">
      <c r="A796" s="69">
        <v>728</v>
      </c>
      <c r="B796" s="17" t="s">
        <v>7284</v>
      </c>
      <c r="C796" s="180" t="s">
        <v>6958</v>
      </c>
      <c r="D796" s="13" t="s">
        <v>6959</v>
      </c>
      <c r="E796" s="21" t="s">
        <v>6960</v>
      </c>
      <c r="F796" s="181">
        <v>66181.16</v>
      </c>
      <c r="G796" s="179">
        <v>58422.03</v>
      </c>
      <c r="H796" s="132" t="s">
        <v>6965</v>
      </c>
      <c r="I796" s="132" t="s">
        <v>6965</v>
      </c>
      <c r="J796" s="5"/>
      <c r="K796" s="132" t="s">
        <v>6965</v>
      </c>
      <c r="L796" s="13" t="s">
        <v>578</v>
      </c>
    </row>
    <row r="797" spans="1:12" ht="70.75" customHeight="1" x14ac:dyDescent="0.15">
      <c r="A797" s="69">
        <v>729</v>
      </c>
      <c r="B797" s="17" t="s">
        <v>7285</v>
      </c>
      <c r="C797" s="13" t="s">
        <v>6961</v>
      </c>
      <c r="D797" s="13" t="s">
        <v>6962</v>
      </c>
      <c r="E797" s="21" t="s">
        <v>6963</v>
      </c>
      <c r="F797" s="133">
        <v>307497.48</v>
      </c>
      <c r="G797" s="179">
        <v>240873</v>
      </c>
      <c r="H797" s="13" t="s">
        <v>6966</v>
      </c>
      <c r="I797" s="13" t="s">
        <v>6966</v>
      </c>
      <c r="J797" s="5"/>
      <c r="K797" s="13" t="s">
        <v>6966</v>
      </c>
      <c r="L797" s="13" t="s">
        <v>578</v>
      </c>
    </row>
    <row r="798" spans="1:12" ht="55.25" customHeight="1" x14ac:dyDescent="0.15">
      <c r="A798" s="69">
        <v>730</v>
      </c>
      <c r="B798" s="17" t="s">
        <v>7286</v>
      </c>
      <c r="C798" s="65" t="s">
        <v>6967</v>
      </c>
      <c r="D798" s="5" t="s">
        <v>6968</v>
      </c>
      <c r="E798" s="182" t="s">
        <v>6969</v>
      </c>
      <c r="F798" s="183">
        <v>215000</v>
      </c>
      <c r="G798" s="183">
        <v>177374.93</v>
      </c>
      <c r="H798" s="65" t="s">
        <v>6992</v>
      </c>
      <c r="I798" s="65" t="s">
        <v>6970</v>
      </c>
      <c r="J798" s="5"/>
      <c r="K798" s="65" t="s">
        <v>6970</v>
      </c>
      <c r="L798" s="5" t="s">
        <v>5555</v>
      </c>
    </row>
    <row r="799" spans="1:12" ht="70.75" customHeight="1" x14ac:dyDescent="0.15">
      <c r="A799" s="69">
        <v>731</v>
      </c>
      <c r="B799" s="17" t="s">
        <v>7287</v>
      </c>
      <c r="C799" s="65" t="s">
        <v>6971</v>
      </c>
      <c r="D799" s="5" t="s">
        <v>6968</v>
      </c>
      <c r="E799" s="184" t="s">
        <v>6972</v>
      </c>
      <c r="F799" s="183">
        <v>154900</v>
      </c>
      <c r="G799" s="183">
        <v>127239.25</v>
      </c>
      <c r="H799" s="65" t="s">
        <v>6991</v>
      </c>
      <c r="I799" s="65" t="s">
        <v>6973</v>
      </c>
      <c r="J799" s="5"/>
      <c r="K799" s="65" t="s">
        <v>6973</v>
      </c>
      <c r="L799" s="5" t="s">
        <v>5555</v>
      </c>
    </row>
    <row r="800" spans="1:12" ht="95.5" customHeight="1" x14ac:dyDescent="0.15">
      <c r="A800" s="69">
        <v>732</v>
      </c>
      <c r="B800" s="17" t="s">
        <v>7288</v>
      </c>
      <c r="C800" s="65" t="s">
        <v>6974</v>
      </c>
      <c r="D800" s="5" t="s">
        <v>6968</v>
      </c>
      <c r="E800" s="184" t="s">
        <v>6975</v>
      </c>
      <c r="F800" s="183">
        <v>542750</v>
      </c>
      <c r="G800" s="183">
        <v>286451.37</v>
      </c>
      <c r="H800" s="65" t="s">
        <v>6993</v>
      </c>
      <c r="I800" s="65" t="s">
        <v>6976</v>
      </c>
      <c r="J800" s="5"/>
      <c r="K800" s="65" t="s">
        <v>6976</v>
      </c>
      <c r="L800" s="5" t="s">
        <v>5555</v>
      </c>
    </row>
    <row r="801" spans="1:12" ht="55.25" customHeight="1" x14ac:dyDescent="0.15">
      <c r="A801" s="69">
        <v>733</v>
      </c>
      <c r="B801" s="17" t="s">
        <v>7289</v>
      </c>
      <c r="C801" s="65" t="s">
        <v>6977</v>
      </c>
      <c r="D801" s="5" t="s">
        <v>6968</v>
      </c>
      <c r="E801" s="184"/>
      <c r="F801" s="183">
        <v>396293</v>
      </c>
      <c r="G801" s="183">
        <v>339679.76</v>
      </c>
      <c r="H801" s="65" t="s">
        <v>6994</v>
      </c>
      <c r="I801" s="65" t="s">
        <v>6978</v>
      </c>
      <c r="J801" s="5"/>
      <c r="K801" s="65" t="s">
        <v>6978</v>
      </c>
      <c r="L801" s="5" t="s">
        <v>5555</v>
      </c>
    </row>
    <row r="802" spans="1:12" ht="79.75" customHeight="1" x14ac:dyDescent="0.15">
      <c r="A802" s="69">
        <v>734</v>
      </c>
      <c r="B802" s="17" t="s">
        <v>7290</v>
      </c>
      <c r="C802" s="65" t="s">
        <v>6979</v>
      </c>
      <c r="D802" s="5" t="s">
        <v>6968</v>
      </c>
      <c r="E802" s="184" t="s">
        <v>6980</v>
      </c>
      <c r="F802" s="183">
        <v>118000</v>
      </c>
      <c r="G802" s="183">
        <v>105544.36</v>
      </c>
      <c r="H802" s="65" t="s">
        <v>6995</v>
      </c>
      <c r="I802" s="65" t="s">
        <v>6981</v>
      </c>
      <c r="J802" s="5"/>
      <c r="K802" s="65" t="s">
        <v>6981</v>
      </c>
      <c r="L802" s="5" t="s">
        <v>5555</v>
      </c>
    </row>
    <row r="803" spans="1:12" ht="55.25" customHeight="1" x14ac:dyDescent="0.15">
      <c r="A803" s="69">
        <v>735</v>
      </c>
      <c r="B803" s="17" t="s">
        <v>7291</v>
      </c>
      <c r="C803" s="65" t="s">
        <v>6982</v>
      </c>
      <c r="D803" s="5" t="s">
        <v>6968</v>
      </c>
      <c r="E803" s="184" t="s">
        <v>6983</v>
      </c>
      <c r="F803" s="183">
        <v>215800</v>
      </c>
      <c r="G803" s="183">
        <v>193021.09</v>
      </c>
      <c r="H803" s="65" t="s">
        <v>6996</v>
      </c>
      <c r="I803" s="65" t="s">
        <v>6984</v>
      </c>
      <c r="J803" s="5"/>
      <c r="K803" s="65" t="s">
        <v>6984</v>
      </c>
      <c r="L803" s="5" t="s">
        <v>5555</v>
      </c>
    </row>
    <row r="804" spans="1:12" ht="55.25" customHeight="1" x14ac:dyDescent="0.15">
      <c r="A804" s="69">
        <v>736</v>
      </c>
      <c r="B804" s="17" t="s">
        <v>7292</v>
      </c>
      <c r="C804" s="65" t="s">
        <v>6985</v>
      </c>
      <c r="D804" s="5" t="s">
        <v>6968</v>
      </c>
      <c r="E804" s="184" t="s">
        <v>6986</v>
      </c>
      <c r="F804" s="183">
        <v>75500</v>
      </c>
      <c r="G804" s="183">
        <v>0</v>
      </c>
      <c r="H804" s="65" t="s">
        <v>6997</v>
      </c>
      <c r="I804" s="65" t="s">
        <v>6987</v>
      </c>
      <c r="J804" s="5"/>
      <c r="K804" s="65" t="s">
        <v>6987</v>
      </c>
      <c r="L804" s="5" t="s">
        <v>5555</v>
      </c>
    </row>
    <row r="805" spans="1:12" ht="55.25" customHeight="1" x14ac:dyDescent="0.15">
      <c r="A805" s="69">
        <v>737</v>
      </c>
      <c r="B805" s="17" t="s">
        <v>7293</v>
      </c>
      <c r="C805" s="65" t="s">
        <v>6988</v>
      </c>
      <c r="D805" s="5" t="s">
        <v>6968</v>
      </c>
      <c r="E805" s="184" t="s">
        <v>6989</v>
      </c>
      <c r="F805" s="183">
        <v>56000</v>
      </c>
      <c r="G805" s="183">
        <v>0</v>
      </c>
      <c r="H805" s="65" t="s">
        <v>6998</v>
      </c>
      <c r="I805" s="65" t="s">
        <v>6990</v>
      </c>
      <c r="J805" s="5"/>
      <c r="K805" s="65" t="s">
        <v>6990</v>
      </c>
      <c r="L805" s="5" t="s">
        <v>5555</v>
      </c>
    </row>
    <row r="806" spans="1:12" ht="55.25" customHeight="1" x14ac:dyDescent="0.15">
      <c r="A806" s="69">
        <v>738</v>
      </c>
      <c r="B806" s="17" t="s">
        <v>7294</v>
      </c>
      <c r="C806" s="65" t="s">
        <v>6988</v>
      </c>
      <c r="D806" s="5" t="s">
        <v>6968</v>
      </c>
      <c r="E806" s="184" t="s">
        <v>6989</v>
      </c>
      <c r="F806" s="183">
        <v>56000</v>
      </c>
      <c r="G806" s="183">
        <v>0</v>
      </c>
      <c r="H806" s="65" t="s">
        <v>6998</v>
      </c>
      <c r="I806" s="65" t="s">
        <v>6990</v>
      </c>
      <c r="J806" s="5"/>
      <c r="K806" s="65" t="s">
        <v>6990</v>
      </c>
      <c r="L806" s="5" t="s">
        <v>5555</v>
      </c>
    </row>
    <row r="807" spans="1:12" ht="48" x14ac:dyDescent="0.15">
      <c r="A807" s="69">
        <v>739</v>
      </c>
      <c r="B807" s="6" t="s">
        <v>7295</v>
      </c>
      <c r="C807" s="5" t="s">
        <v>7000</v>
      </c>
      <c r="D807" s="5" t="s">
        <v>476</v>
      </c>
      <c r="E807" s="132" t="s">
        <v>7001</v>
      </c>
      <c r="F807" s="39">
        <v>52531</v>
      </c>
      <c r="G807" s="133">
        <f>F807-F807</f>
        <v>0</v>
      </c>
      <c r="H807" s="5" t="s">
        <v>7002</v>
      </c>
      <c r="I807" s="5"/>
      <c r="J807" s="5"/>
      <c r="K807" s="5" t="s">
        <v>7002</v>
      </c>
      <c r="L807" s="5" t="s">
        <v>477</v>
      </c>
    </row>
    <row r="808" spans="1:12" ht="36" x14ac:dyDescent="0.15">
      <c r="A808" s="69">
        <v>740</v>
      </c>
      <c r="B808" s="6" t="s">
        <v>7296</v>
      </c>
      <c r="C808" s="5" t="s">
        <v>7011</v>
      </c>
      <c r="D808" s="5" t="s">
        <v>3083</v>
      </c>
      <c r="E808" s="5" t="s">
        <v>7012</v>
      </c>
      <c r="F808" s="39">
        <v>149899</v>
      </c>
      <c r="G808" s="39">
        <v>108855.27</v>
      </c>
      <c r="H808" s="5" t="s">
        <v>7016</v>
      </c>
      <c r="I808" s="5" t="s">
        <v>7016</v>
      </c>
      <c r="J808" s="5"/>
      <c r="K808" s="5" t="s">
        <v>7016</v>
      </c>
      <c r="L808" s="5" t="s">
        <v>618</v>
      </c>
    </row>
    <row r="809" spans="1:12" ht="36" x14ac:dyDescent="0.15">
      <c r="A809" s="69">
        <v>741</v>
      </c>
      <c r="B809" s="6" t="s">
        <v>7297</v>
      </c>
      <c r="C809" s="5" t="s">
        <v>7011</v>
      </c>
      <c r="D809" s="5" t="s">
        <v>3083</v>
      </c>
      <c r="E809" s="5" t="s">
        <v>7013</v>
      </c>
      <c r="F809" s="39">
        <v>149899</v>
      </c>
      <c r="G809" s="39">
        <v>108855.27</v>
      </c>
      <c r="H809" s="5" t="s">
        <v>7016</v>
      </c>
      <c r="I809" s="5" t="s">
        <v>7016</v>
      </c>
      <c r="J809" s="5"/>
      <c r="K809" s="5" t="s">
        <v>7016</v>
      </c>
      <c r="L809" s="5" t="s">
        <v>618</v>
      </c>
    </row>
    <row r="810" spans="1:12" ht="36" x14ac:dyDescent="0.15">
      <c r="A810" s="69">
        <v>742</v>
      </c>
      <c r="B810" s="6" t="s">
        <v>7298</v>
      </c>
      <c r="C810" s="5" t="s">
        <v>7014</v>
      </c>
      <c r="D810" s="5" t="s">
        <v>3083</v>
      </c>
      <c r="E810" s="5" t="s">
        <v>7015</v>
      </c>
      <c r="F810" s="39">
        <v>144110</v>
      </c>
      <c r="G810" s="39">
        <v>106366.8</v>
      </c>
      <c r="H810" s="5" t="s">
        <v>7017</v>
      </c>
      <c r="I810" s="5" t="s">
        <v>7017</v>
      </c>
      <c r="J810" s="5"/>
      <c r="K810" s="5" t="s">
        <v>7017</v>
      </c>
      <c r="L810" s="5" t="s">
        <v>618</v>
      </c>
    </row>
    <row r="811" spans="1:12" ht="36" x14ac:dyDescent="0.15">
      <c r="A811" s="69">
        <v>743</v>
      </c>
      <c r="B811" s="6" t="s">
        <v>7299</v>
      </c>
      <c r="C811" s="5" t="s">
        <v>7014</v>
      </c>
      <c r="D811" s="5" t="s">
        <v>3083</v>
      </c>
      <c r="E811" s="5" t="s">
        <v>7015</v>
      </c>
      <c r="F811" s="39">
        <v>144110</v>
      </c>
      <c r="G811" s="39">
        <v>106366.8</v>
      </c>
      <c r="H811" s="5" t="s">
        <v>7017</v>
      </c>
      <c r="I811" s="5" t="s">
        <v>7017</v>
      </c>
      <c r="J811" s="5"/>
      <c r="K811" s="5" t="s">
        <v>7017</v>
      </c>
      <c r="L811" s="5" t="s">
        <v>618</v>
      </c>
    </row>
    <row r="812" spans="1:12" ht="36" x14ac:dyDescent="0.15">
      <c r="A812" s="69">
        <v>744</v>
      </c>
      <c r="B812" s="6" t="s">
        <v>7300</v>
      </c>
      <c r="C812" s="5" t="s">
        <v>7018</v>
      </c>
      <c r="D812" s="5" t="s">
        <v>3083</v>
      </c>
      <c r="E812" s="5" t="s">
        <v>7019</v>
      </c>
      <c r="F812" s="39">
        <v>145500</v>
      </c>
      <c r="G812" s="39">
        <v>114321.48</v>
      </c>
      <c r="H812" s="5" t="s">
        <v>7020</v>
      </c>
      <c r="I812" s="5" t="s">
        <v>7020</v>
      </c>
      <c r="J812" s="5"/>
      <c r="K812" s="5" t="s">
        <v>7020</v>
      </c>
      <c r="L812" s="5" t="s">
        <v>618</v>
      </c>
    </row>
    <row r="813" spans="1:12" ht="36" x14ac:dyDescent="0.15">
      <c r="A813" s="69">
        <v>745</v>
      </c>
      <c r="B813" s="6" t="s">
        <v>7301</v>
      </c>
      <c r="C813" s="5" t="s">
        <v>7018</v>
      </c>
      <c r="D813" s="5" t="s">
        <v>3083</v>
      </c>
      <c r="E813" s="5" t="s">
        <v>7019</v>
      </c>
      <c r="F813" s="39">
        <v>145500</v>
      </c>
      <c r="G813" s="39">
        <v>114321.48</v>
      </c>
      <c r="H813" s="5" t="s">
        <v>7020</v>
      </c>
      <c r="I813" s="5" t="s">
        <v>7020</v>
      </c>
      <c r="J813" s="5"/>
      <c r="K813" s="5" t="s">
        <v>7020</v>
      </c>
      <c r="L813" s="5" t="s">
        <v>618</v>
      </c>
    </row>
    <row r="814" spans="1:12" ht="48" x14ac:dyDescent="0.15">
      <c r="A814" s="69">
        <v>746</v>
      </c>
      <c r="B814" s="6" t="s">
        <v>7302</v>
      </c>
      <c r="C814" s="5" t="s">
        <v>7018</v>
      </c>
      <c r="D814" s="5" t="s">
        <v>7021</v>
      </c>
      <c r="E814" s="5" t="s">
        <v>7022</v>
      </c>
      <c r="F814" s="39">
        <v>131650</v>
      </c>
      <c r="G814" s="39">
        <v>85572.43</v>
      </c>
      <c r="H814" s="5" t="s">
        <v>7023</v>
      </c>
      <c r="I814" s="5" t="s">
        <v>7024</v>
      </c>
      <c r="J814" s="5"/>
      <c r="K814" s="5" t="s">
        <v>7024</v>
      </c>
      <c r="L814" s="5" t="s">
        <v>7025</v>
      </c>
    </row>
    <row r="815" spans="1:12" ht="48" x14ac:dyDescent="0.15">
      <c r="A815" s="69">
        <v>747</v>
      </c>
      <c r="B815" s="6" t="s">
        <v>7303</v>
      </c>
      <c r="C815" s="5" t="s">
        <v>7026</v>
      </c>
      <c r="D815" s="5" t="s">
        <v>3080</v>
      </c>
      <c r="E815" s="6" t="s">
        <v>7027</v>
      </c>
      <c r="F815" s="15">
        <v>592831.93000000005</v>
      </c>
      <c r="G815" s="27">
        <v>440551.38</v>
      </c>
      <c r="H815" s="5" t="s">
        <v>7028</v>
      </c>
      <c r="I815" s="5" t="s">
        <v>7028</v>
      </c>
      <c r="J815" s="6"/>
      <c r="K815" s="5" t="s">
        <v>7028</v>
      </c>
      <c r="L815" s="5" t="s">
        <v>556</v>
      </c>
    </row>
    <row r="816" spans="1:12" ht="48" x14ac:dyDescent="0.15">
      <c r="A816" s="69">
        <v>748</v>
      </c>
      <c r="B816" s="6" t="s">
        <v>7304</v>
      </c>
      <c r="C816" s="5" t="s">
        <v>7029</v>
      </c>
      <c r="D816" s="5" t="s">
        <v>3080</v>
      </c>
      <c r="E816" s="6" t="s">
        <v>7030</v>
      </c>
      <c r="F816" s="15">
        <v>105903</v>
      </c>
      <c r="G816" s="27">
        <v>52951.5</v>
      </c>
      <c r="H816" s="5" t="s">
        <v>7031</v>
      </c>
      <c r="I816" s="5" t="s">
        <v>7031</v>
      </c>
      <c r="J816" s="6"/>
      <c r="K816" s="5" t="s">
        <v>7031</v>
      </c>
      <c r="L816" s="5" t="s">
        <v>556</v>
      </c>
    </row>
    <row r="817" spans="1:12" ht="36" x14ac:dyDescent="0.15">
      <c r="A817" s="69">
        <v>749</v>
      </c>
      <c r="B817" s="6" t="s">
        <v>7305</v>
      </c>
      <c r="C817" s="185" t="s">
        <v>7032</v>
      </c>
      <c r="D817" s="5" t="s">
        <v>7053</v>
      </c>
      <c r="E817" s="5" t="s">
        <v>7039</v>
      </c>
      <c r="F817" s="53">
        <v>51990</v>
      </c>
      <c r="G817" s="53">
        <v>0</v>
      </c>
      <c r="H817" s="80" t="s">
        <v>7046</v>
      </c>
      <c r="I817" s="80" t="s">
        <v>7046</v>
      </c>
      <c r="J817" s="6"/>
      <c r="K817" s="80" t="s">
        <v>7046</v>
      </c>
      <c r="L817" s="5" t="s">
        <v>1935</v>
      </c>
    </row>
    <row r="818" spans="1:12" ht="84" x14ac:dyDescent="0.15">
      <c r="A818" s="69">
        <v>750</v>
      </c>
      <c r="B818" s="6" t="s">
        <v>7306</v>
      </c>
      <c r="C818" s="185" t="s">
        <v>7033</v>
      </c>
      <c r="D818" s="5" t="s">
        <v>7054</v>
      </c>
      <c r="E818" s="5" t="s">
        <v>7040</v>
      </c>
      <c r="F818" s="53">
        <v>176715</v>
      </c>
      <c r="G818" s="53">
        <v>112901.25</v>
      </c>
      <c r="H818" s="80" t="s">
        <v>7047</v>
      </c>
      <c r="I818" s="80" t="s">
        <v>7047</v>
      </c>
      <c r="J818" s="6"/>
      <c r="K818" s="80" t="s">
        <v>7047</v>
      </c>
      <c r="L818" s="5" t="s">
        <v>1935</v>
      </c>
    </row>
    <row r="819" spans="1:12" ht="36" x14ac:dyDescent="0.15">
      <c r="A819" s="69">
        <v>751</v>
      </c>
      <c r="B819" s="6" t="s">
        <v>7307</v>
      </c>
      <c r="C819" s="185" t="s">
        <v>7034</v>
      </c>
      <c r="D819" s="5" t="s">
        <v>7054</v>
      </c>
      <c r="E819" s="5" t="s">
        <v>7041</v>
      </c>
      <c r="F819" s="53">
        <v>83068</v>
      </c>
      <c r="G819" s="53">
        <v>0</v>
      </c>
      <c r="H819" s="80" t="s">
        <v>7048</v>
      </c>
      <c r="I819" s="80" t="s">
        <v>7048</v>
      </c>
      <c r="J819" s="6"/>
      <c r="K819" s="80" t="s">
        <v>7048</v>
      </c>
      <c r="L819" s="5" t="s">
        <v>1935</v>
      </c>
    </row>
    <row r="820" spans="1:12" ht="36" x14ac:dyDescent="0.15">
      <c r="A820" s="69">
        <v>752</v>
      </c>
      <c r="B820" s="6" t="s">
        <v>7308</v>
      </c>
      <c r="C820" s="185" t="s">
        <v>7035</v>
      </c>
      <c r="D820" s="5" t="s">
        <v>7054</v>
      </c>
      <c r="E820" s="5" t="s">
        <v>7042</v>
      </c>
      <c r="F820" s="53">
        <v>589000</v>
      </c>
      <c r="G820" s="53">
        <v>497845.3</v>
      </c>
      <c r="H820" s="80" t="s">
        <v>7049</v>
      </c>
      <c r="I820" s="80" t="s">
        <v>7049</v>
      </c>
      <c r="J820" s="6"/>
      <c r="K820" s="80" t="s">
        <v>7049</v>
      </c>
      <c r="L820" s="5" t="s">
        <v>1935</v>
      </c>
    </row>
    <row r="821" spans="1:12" ht="36" x14ac:dyDescent="0.15">
      <c r="A821" s="69">
        <v>753</v>
      </c>
      <c r="B821" s="6" t="s">
        <v>7309</v>
      </c>
      <c r="C821" s="185" t="s">
        <v>7036</v>
      </c>
      <c r="D821" s="5" t="s">
        <v>7054</v>
      </c>
      <c r="E821" s="5" t="s">
        <v>7043</v>
      </c>
      <c r="F821" s="53">
        <v>593000</v>
      </c>
      <c r="G821" s="53">
        <v>501226.23999999999</v>
      </c>
      <c r="H821" s="80" t="s">
        <v>7050</v>
      </c>
      <c r="I821" s="80" t="s">
        <v>7050</v>
      </c>
      <c r="J821" s="6"/>
      <c r="K821" s="80" t="s">
        <v>7050</v>
      </c>
      <c r="L821" s="5" t="s">
        <v>1935</v>
      </c>
    </row>
    <row r="822" spans="1:12" ht="36" x14ac:dyDescent="0.15">
      <c r="A822" s="69">
        <v>754</v>
      </c>
      <c r="B822" s="6" t="s">
        <v>7310</v>
      </c>
      <c r="C822" s="185" t="s">
        <v>7037</v>
      </c>
      <c r="D822" s="5" t="s">
        <v>7054</v>
      </c>
      <c r="E822" s="5" t="s">
        <v>7044</v>
      </c>
      <c r="F822" s="53">
        <v>528500</v>
      </c>
      <c r="G822" s="53">
        <v>446708.29</v>
      </c>
      <c r="H822" s="80" t="s">
        <v>7051</v>
      </c>
      <c r="I822" s="80" t="s">
        <v>7051</v>
      </c>
      <c r="J822" s="6"/>
      <c r="K822" s="80" t="s">
        <v>7051</v>
      </c>
      <c r="L822" s="5" t="s">
        <v>1935</v>
      </c>
    </row>
    <row r="823" spans="1:12" ht="36" x14ac:dyDescent="0.15">
      <c r="A823" s="69">
        <v>755</v>
      </c>
      <c r="B823" s="6" t="s">
        <v>7311</v>
      </c>
      <c r="C823" s="185" t="s">
        <v>7038</v>
      </c>
      <c r="D823" s="5" t="s">
        <v>7054</v>
      </c>
      <c r="E823" s="5" t="s">
        <v>7045</v>
      </c>
      <c r="F823" s="53">
        <v>270000</v>
      </c>
      <c r="G823" s="53">
        <v>228214.23</v>
      </c>
      <c r="H823" s="80" t="s">
        <v>7052</v>
      </c>
      <c r="I823" s="80" t="s">
        <v>7052</v>
      </c>
      <c r="J823" s="6"/>
      <c r="K823" s="80" t="s">
        <v>7052</v>
      </c>
      <c r="L823" s="5" t="s">
        <v>1935</v>
      </c>
    </row>
    <row r="824" spans="1:12" ht="84" x14ac:dyDescent="0.15">
      <c r="A824" s="69">
        <v>756</v>
      </c>
      <c r="B824" s="6" t="s">
        <v>7312</v>
      </c>
      <c r="C824" s="5" t="s">
        <v>7063</v>
      </c>
      <c r="D824" s="5" t="s">
        <v>3094</v>
      </c>
      <c r="E824" s="5" t="s">
        <v>7064</v>
      </c>
      <c r="F824" s="15">
        <v>105000</v>
      </c>
      <c r="G824" s="15">
        <v>46666.6</v>
      </c>
      <c r="H824" s="5" t="s">
        <v>7066</v>
      </c>
      <c r="I824" s="5" t="s">
        <v>7065</v>
      </c>
      <c r="J824" s="5"/>
      <c r="K824" s="5" t="s">
        <v>4166</v>
      </c>
      <c r="L824" s="5" t="s">
        <v>1609</v>
      </c>
    </row>
    <row r="825" spans="1:12" ht="48" x14ac:dyDescent="0.15">
      <c r="A825" s="69">
        <v>757</v>
      </c>
      <c r="B825" s="6" t="s">
        <v>7313</v>
      </c>
      <c r="C825" s="5" t="s">
        <v>7086</v>
      </c>
      <c r="D825" s="5" t="s">
        <v>6599</v>
      </c>
      <c r="E825" s="5" t="s">
        <v>7071</v>
      </c>
      <c r="F825" s="15">
        <v>146000</v>
      </c>
      <c r="G825" s="4">
        <v>128155.58</v>
      </c>
      <c r="H825" s="39" t="s">
        <v>7073</v>
      </c>
      <c r="I825" s="5" t="s">
        <v>7072</v>
      </c>
      <c r="J825" s="6"/>
      <c r="K825" s="5" t="s">
        <v>7072</v>
      </c>
      <c r="L825" s="5" t="s">
        <v>2140</v>
      </c>
    </row>
    <row r="826" spans="1:12" ht="60" x14ac:dyDescent="0.15">
      <c r="A826" s="69">
        <v>758</v>
      </c>
      <c r="B826" s="6" t="s">
        <v>7314</v>
      </c>
      <c r="C826" s="5" t="s">
        <v>7074</v>
      </c>
      <c r="D826" s="131" t="s">
        <v>3102</v>
      </c>
      <c r="E826" s="5" t="s">
        <v>7075</v>
      </c>
      <c r="F826" s="15">
        <v>100000</v>
      </c>
      <c r="G826" s="27">
        <v>0</v>
      </c>
      <c r="H826" s="5" t="s">
        <v>7076</v>
      </c>
      <c r="I826" s="5" t="s">
        <v>7076</v>
      </c>
      <c r="J826" s="5"/>
      <c r="K826" s="5" t="s">
        <v>7076</v>
      </c>
      <c r="L826" s="5" t="s">
        <v>1083</v>
      </c>
    </row>
    <row r="827" spans="1:12" ht="60" x14ac:dyDescent="0.15">
      <c r="A827" s="69">
        <v>759</v>
      </c>
      <c r="B827" s="6" t="s">
        <v>7315</v>
      </c>
      <c r="C827" s="5" t="s">
        <v>7077</v>
      </c>
      <c r="D827" s="131" t="s">
        <v>3102</v>
      </c>
      <c r="E827" s="5" t="s">
        <v>7078</v>
      </c>
      <c r="F827" s="15">
        <v>179700</v>
      </c>
      <c r="G827" s="27">
        <v>0</v>
      </c>
      <c r="H827" s="5" t="s">
        <v>7079</v>
      </c>
      <c r="I827" s="5" t="s">
        <v>7079</v>
      </c>
      <c r="J827" s="5"/>
      <c r="K827" s="5" t="s">
        <v>7079</v>
      </c>
      <c r="L827" s="5" t="s">
        <v>1083</v>
      </c>
    </row>
    <row r="828" spans="1:12" ht="60" x14ac:dyDescent="0.15">
      <c r="A828" s="69">
        <v>760</v>
      </c>
      <c r="B828" s="6" t="s">
        <v>7316</v>
      </c>
      <c r="C828" s="5" t="s">
        <v>7080</v>
      </c>
      <c r="D828" s="131" t="s">
        <v>3102</v>
      </c>
      <c r="E828" s="5" t="s">
        <v>7081</v>
      </c>
      <c r="F828" s="15">
        <v>70150</v>
      </c>
      <c r="G828" s="27">
        <v>0</v>
      </c>
      <c r="H828" s="5" t="s">
        <v>7082</v>
      </c>
      <c r="I828" s="5" t="s">
        <v>7082</v>
      </c>
      <c r="J828" s="5"/>
      <c r="K828" s="5" t="s">
        <v>7082</v>
      </c>
      <c r="L828" s="5" t="s">
        <v>1083</v>
      </c>
    </row>
    <row r="829" spans="1:12" ht="60" x14ac:dyDescent="0.15">
      <c r="A829" s="69">
        <v>761</v>
      </c>
      <c r="B829" s="6" t="s">
        <v>7317</v>
      </c>
      <c r="C829" s="5" t="s">
        <v>7083</v>
      </c>
      <c r="D829" s="131" t="s">
        <v>3102</v>
      </c>
      <c r="E829" s="5" t="s">
        <v>7084</v>
      </c>
      <c r="F829" s="15">
        <v>148980</v>
      </c>
      <c r="G829" s="27">
        <v>0</v>
      </c>
      <c r="H829" s="5" t="s">
        <v>7085</v>
      </c>
      <c r="I829" s="5" t="s">
        <v>7085</v>
      </c>
      <c r="J829" s="5"/>
      <c r="K829" s="5" t="s">
        <v>7085</v>
      </c>
      <c r="L829" s="5" t="s">
        <v>1083</v>
      </c>
    </row>
    <row r="830" spans="1:12" ht="48" x14ac:dyDescent="0.15">
      <c r="A830" s="69">
        <v>762</v>
      </c>
      <c r="B830" s="6" t="s">
        <v>7318</v>
      </c>
      <c r="C830" s="5" t="s">
        <v>7088</v>
      </c>
      <c r="D830" s="5" t="s">
        <v>7089</v>
      </c>
      <c r="E830" s="5" t="s">
        <v>7090</v>
      </c>
      <c r="F830" s="15">
        <v>82600</v>
      </c>
      <c r="G830" s="4">
        <v>0</v>
      </c>
      <c r="H830" s="5" t="s">
        <v>7091</v>
      </c>
      <c r="I830" s="5" t="s">
        <v>7091</v>
      </c>
      <c r="J830" s="6"/>
      <c r="K830" s="5" t="s">
        <v>7091</v>
      </c>
      <c r="L830" s="5" t="s">
        <v>7087</v>
      </c>
    </row>
    <row r="831" spans="1:12" ht="48" x14ac:dyDescent="0.15">
      <c r="A831" s="69">
        <v>763</v>
      </c>
      <c r="B831" s="6" t="s">
        <v>7319</v>
      </c>
      <c r="C831" s="5" t="s">
        <v>7092</v>
      </c>
      <c r="D831" s="5" t="s">
        <v>7089</v>
      </c>
      <c r="E831" s="5" t="s">
        <v>7093</v>
      </c>
      <c r="F831" s="15">
        <v>73459</v>
      </c>
      <c r="G831" s="4">
        <v>0</v>
      </c>
      <c r="H831" s="5" t="s">
        <v>7094</v>
      </c>
      <c r="I831" s="5" t="s">
        <v>7094</v>
      </c>
      <c r="J831" s="6"/>
      <c r="K831" s="5" t="s">
        <v>7094</v>
      </c>
      <c r="L831" s="5" t="s">
        <v>7087</v>
      </c>
    </row>
    <row r="832" spans="1:12" ht="36" x14ac:dyDescent="0.15">
      <c r="A832" s="69">
        <v>764</v>
      </c>
      <c r="B832" s="6" t="s">
        <v>7320</v>
      </c>
      <c r="C832" s="5" t="s">
        <v>7095</v>
      </c>
      <c r="D832" s="5" t="s">
        <v>6914</v>
      </c>
      <c r="E832" s="5" t="s">
        <v>7096</v>
      </c>
      <c r="F832" s="15">
        <v>46990</v>
      </c>
      <c r="G832" s="27">
        <v>0</v>
      </c>
      <c r="H832" s="5" t="s">
        <v>7097</v>
      </c>
      <c r="I832" s="5" t="s">
        <v>7097</v>
      </c>
      <c r="J832" s="5"/>
      <c r="K832" s="5" t="s">
        <v>7097</v>
      </c>
      <c r="L832" s="5" t="s">
        <v>1897</v>
      </c>
    </row>
    <row r="833" spans="1:12" ht="36" x14ac:dyDescent="0.15">
      <c r="A833" s="69">
        <v>765</v>
      </c>
      <c r="B833" s="6" t="s">
        <v>7321</v>
      </c>
      <c r="C833" s="5" t="s">
        <v>7098</v>
      </c>
      <c r="D833" s="5" t="s">
        <v>6914</v>
      </c>
      <c r="E833" s="5" t="s">
        <v>7112</v>
      </c>
      <c r="F833" s="15">
        <v>114800</v>
      </c>
      <c r="G833" s="27">
        <v>19133.400000000001</v>
      </c>
      <c r="H833" s="5" t="s">
        <v>7099</v>
      </c>
      <c r="I833" s="5" t="s">
        <v>7100</v>
      </c>
      <c r="J833" s="5"/>
      <c r="K833" s="5" t="s">
        <v>7100</v>
      </c>
      <c r="L833" s="5" t="s">
        <v>1897</v>
      </c>
    </row>
    <row r="834" spans="1:12" ht="36" x14ac:dyDescent="0.15">
      <c r="A834" s="69">
        <v>766</v>
      </c>
      <c r="B834" s="6" t="s">
        <v>7322</v>
      </c>
      <c r="C834" s="5" t="s">
        <v>7098</v>
      </c>
      <c r="D834" s="5" t="s">
        <v>6914</v>
      </c>
      <c r="E834" s="5" t="s">
        <v>7111</v>
      </c>
      <c r="F834" s="15">
        <v>98734</v>
      </c>
      <c r="G834" s="27">
        <v>0</v>
      </c>
      <c r="H834" s="5" t="s">
        <v>7101</v>
      </c>
      <c r="I834" s="5" t="s">
        <v>7102</v>
      </c>
      <c r="J834" s="5"/>
      <c r="K834" s="5" t="s">
        <v>7102</v>
      </c>
      <c r="L834" s="5" t="s">
        <v>1897</v>
      </c>
    </row>
    <row r="835" spans="1:12" ht="36" x14ac:dyDescent="0.15">
      <c r="A835" s="69">
        <v>767</v>
      </c>
      <c r="B835" s="6" t="s">
        <v>7323</v>
      </c>
      <c r="C835" s="5" t="s">
        <v>769</v>
      </c>
      <c r="D835" s="5" t="s">
        <v>6914</v>
      </c>
      <c r="E835" s="5" t="s">
        <v>7110</v>
      </c>
      <c r="F835" s="15">
        <v>215053</v>
      </c>
      <c r="G835" s="27">
        <v>143368.72</v>
      </c>
      <c r="H835" s="5" t="s">
        <v>7103</v>
      </c>
      <c r="I835" s="5" t="s">
        <v>7104</v>
      </c>
      <c r="J835" s="5"/>
      <c r="K835" s="5" t="s">
        <v>7104</v>
      </c>
      <c r="L835" s="5" t="s">
        <v>1897</v>
      </c>
    </row>
    <row r="836" spans="1:12" ht="36" x14ac:dyDescent="0.15">
      <c r="A836" s="69">
        <v>768</v>
      </c>
      <c r="B836" s="6" t="s">
        <v>7324</v>
      </c>
      <c r="C836" s="5" t="s">
        <v>769</v>
      </c>
      <c r="D836" s="5" t="s">
        <v>6914</v>
      </c>
      <c r="E836" s="5" t="s">
        <v>7109</v>
      </c>
      <c r="F836" s="15">
        <v>77700</v>
      </c>
      <c r="G836" s="27">
        <v>0</v>
      </c>
      <c r="H836" s="5" t="s">
        <v>7105</v>
      </c>
      <c r="I836" s="5" t="s">
        <v>7106</v>
      </c>
      <c r="J836" s="5"/>
      <c r="K836" s="5" t="s">
        <v>7106</v>
      </c>
      <c r="L836" s="5" t="s">
        <v>1897</v>
      </c>
    </row>
    <row r="837" spans="1:12" ht="36" x14ac:dyDescent="0.15">
      <c r="A837" s="69">
        <v>769</v>
      </c>
      <c r="B837" s="6" t="s">
        <v>7325</v>
      </c>
      <c r="C837" s="5" t="s">
        <v>7107</v>
      </c>
      <c r="D837" s="5" t="s">
        <v>6914</v>
      </c>
      <c r="E837" s="5" t="s">
        <v>7108</v>
      </c>
      <c r="F837" s="15">
        <v>91000</v>
      </c>
      <c r="G837" s="27">
        <v>0</v>
      </c>
      <c r="H837" s="5" t="s">
        <v>7113</v>
      </c>
      <c r="I837" s="5" t="s">
        <v>7114</v>
      </c>
      <c r="J837" s="5"/>
      <c r="K837" s="5" t="s">
        <v>7114</v>
      </c>
      <c r="L837" s="5" t="s">
        <v>1897</v>
      </c>
    </row>
    <row r="838" spans="1:12" ht="48" x14ac:dyDescent="0.15">
      <c r="A838" s="69">
        <v>770</v>
      </c>
      <c r="B838" s="6" t="s">
        <v>7326</v>
      </c>
      <c r="C838" s="5" t="s">
        <v>813</v>
      </c>
      <c r="D838" s="5" t="s">
        <v>7119</v>
      </c>
      <c r="E838" s="5" t="s">
        <v>7116</v>
      </c>
      <c r="F838" s="23">
        <v>62000</v>
      </c>
      <c r="G838" s="26">
        <v>0</v>
      </c>
      <c r="H838" s="13" t="s">
        <v>7118</v>
      </c>
      <c r="I838" s="13" t="s">
        <v>7117</v>
      </c>
      <c r="J838" s="6"/>
      <c r="K838" s="13" t="s">
        <v>7117</v>
      </c>
      <c r="L838" s="5" t="s">
        <v>7122</v>
      </c>
    </row>
    <row r="839" spans="1:12" ht="48" x14ac:dyDescent="0.15">
      <c r="A839" s="69">
        <v>771</v>
      </c>
      <c r="B839" s="6" t="s">
        <v>7327</v>
      </c>
      <c r="C839" s="5" t="s">
        <v>813</v>
      </c>
      <c r="D839" s="5" t="s">
        <v>7120</v>
      </c>
      <c r="E839" s="5" t="s">
        <v>7121</v>
      </c>
      <c r="F839" s="23">
        <v>62000</v>
      </c>
      <c r="G839" s="26">
        <v>0</v>
      </c>
      <c r="H839" s="13" t="s">
        <v>2224</v>
      </c>
      <c r="I839" s="13"/>
      <c r="J839" s="6"/>
      <c r="K839" s="13"/>
      <c r="L839" s="5" t="s">
        <v>7123</v>
      </c>
    </row>
    <row r="840" spans="1:12" ht="60" x14ac:dyDescent="0.15">
      <c r="A840" s="69">
        <v>772</v>
      </c>
      <c r="B840" s="6" t="s">
        <v>7328</v>
      </c>
      <c r="C840" s="5" t="s">
        <v>813</v>
      </c>
      <c r="D840" s="131" t="s">
        <v>3100</v>
      </c>
      <c r="E840" s="5" t="s">
        <v>7124</v>
      </c>
      <c r="F840" s="15">
        <v>62000</v>
      </c>
      <c r="G840" s="27">
        <v>0</v>
      </c>
      <c r="H840" s="5"/>
      <c r="I840" s="5" t="s">
        <v>3240</v>
      </c>
      <c r="J840" s="5"/>
      <c r="K840" s="5" t="s">
        <v>3240</v>
      </c>
      <c r="L840" s="5" t="s">
        <v>847</v>
      </c>
    </row>
    <row r="841" spans="1:12" ht="48" x14ac:dyDescent="0.15">
      <c r="A841" s="69">
        <v>773</v>
      </c>
      <c r="B841" s="6" t="s">
        <v>7329</v>
      </c>
      <c r="C841" s="5" t="s">
        <v>7003</v>
      </c>
      <c r="D841" s="5" t="s">
        <v>440</v>
      </c>
      <c r="E841" s="132" t="s">
        <v>7126</v>
      </c>
      <c r="F841" s="15">
        <v>320653</v>
      </c>
      <c r="G841" s="15">
        <v>285915.7</v>
      </c>
      <c r="H841" s="5"/>
      <c r="I841" s="5" t="s">
        <v>7125</v>
      </c>
      <c r="J841" s="5"/>
      <c r="K841" s="5" t="s">
        <v>7125</v>
      </c>
      <c r="L841" s="5" t="s">
        <v>441</v>
      </c>
    </row>
    <row r="842" spans="1:12" ht="48" x14ac:dyDescent="0.15">
      <c r="A842" s="69">
        <v>774</v>
      </c>
      <c r="B842" s="6" t="s">
        <v>7330</v>
      </c>
      <c r="C842" s="5" t="s">
        <v>6549</v>
      </c>
      <c r="D842" s="5" t="s">
        <v>440</v>
      </c>
      <c r="E842" s="132" t="s">
        <v>7127</v>
      </c>
      <c r="F842" s="15">
        <v>164000</v>
      </c>
      <c r="G842" s="15">
        <v>72888.800000000003</v>
      </c>
      <c r="H842" s="5"/>
      <c r="I842" s="5" t="s">
        <v>7128</v>
      </c>
      <c r="J842" s="5"/>
      <c r="K842" s="5" t="s">
        <v>7128</v>
      </c>
      <c r="L842" s="5" t="s">
        <v>441</v>
      </c>
    </row>
    <row r="843" spans="1:12" ht="48" x14ac:dyDescent="0.15">
      <c r="A843" s="69">
        <v>775</v>
      </c>
      <c r="B843" s="6" t="s">
        <v>7331</v>
      </c>
      <c r="C843" s="5" t="s">
        <v>813</v>
      </c>
      <c r="D843" s="5" t="s">
        <v>440</v>
      </c>
      <c r="E843" s="132" t="s">
        <v>7129</v>
      </c>
      <c r="F843" s="15">
        <v>107569</v>
      </c>
      <c r="G843" s="15">
        <v>100397.68</v>
      </c>
      <c r="H843" s="5"/>
      <c r="I843" s="5" t="s">
        <v>7131</v>
      </c>
      <c r="J843" s="5"/>
      <c r="K843" s="5" t="s">
        <v>7131</v>
      </c>
      <c r="L843" s="5" t="s">
        <v>441</v>
      </c>
    </row>
    <row r="844" spans="1:12" ht="48" x14ac:dyDescent="0.15">
      <c r="A844" s="69">
        <v>776</v>
      </c>
      <c r="B844" s="6" t="s">
        <v>7332</v>
      </c>
      <c r="C844" s="5" t="s">
        <v>7333</v>
      </c>
      <c r="D844" s="5" t="s">
        <v>440</v>
      </c>
      <c r="E844" s="132" t="s">
        <v>7130</v>
      </c>
      <c r="F844" s="15">
        <v>120002</v>
      </c>
      <c r="G844" s="15">
        <v>112001.84</v>
      </c>
      <c r="H844" s="5"/>
      <c r="I844" s="5" t="s">
        <v>7132</v>
      </c>
      <c r="J844" s="5"/>
      <c r="K844" s="5" t="s">
        <v>7132</v>
      </c>
      <c r="L844" s="5" t="s">
        <v>441</v>
      </c>
    </row>
    <row r="845" spans="1:12" ht="45.75" customHeight="1" x14ac:dyDescent="0.15">
      <c r="A845" s="69">
        <v>777</v>
      </c>
      <c r="B845" s="6" t="s">
        <v>7334</v>
      </c>
      <c r="C845" s="5" t="s">
        <v>7133</v>
      </c>
      <c r="D845" s="5" t="s">
        <v>3091</v>
      </c>
      <c r="E845" s="5" t="s">
        <v>7134</v>
      </c>
      <c r="F845" s="15">
        <v>85500</v>
      </c>
      <c r="G845" s="27">
        <v>0</v>
      </c>
      <c r="H845" s="5"/>
      <c r="I845" s="5" t="s">
        <v>7135</v>
      </c>
      <c r="J845" s="5"/>
      <c r="K845" s="5" t="s">
        <v>7136</v>
      </c>
      <c r="L845" s="5" t="s">
        <v>2041</v>
      </c>
    </row>
    <row r="846" spans="1:12" ht="45.75" customHeight="1" x14ac:dyDescent="0.15">
      <c r="A846" s="69">
        <v>778</v>
      </c>
      <c r="B846" s="6" t="s">
        <v>7335</v>
      </c>
      <c r="C846" s="5" t="s">
        <v>6549</v>
      </c>
      <c r="D846" s="5" t="s">
        <v>3091</v>
      </c>
      <c r="E846" s="5" t="s">
        <v>7137</v>
      </c>
      <c r="F846" s="15">
        <v>82600</v>
      </c>
      <c r="G846" s="27">
        <v>0</v>
      </c>
      <c r="H846" s="5"/>
      <c r="I846" s="5" t="s">
        <v>7135</v>
      </c>
      <c r="J846" s="5"/>
      <c r="K846" s="5" t="s">
        <v>7138</v>
      </c>
      <c r="L846" s="5" t="s">
        <v>2041</v>
      </c>
    </row>
    <row r="847" spans="1:12" ht="36" x14ac:dyDescent="0.15">
      <c r="A847" s="69">
        <v>779</v>
      </c>
      <c r="B847" s="6" t="s">
        <v>7336</v>
      </c>
      <c r="C847" s="66" t="s">
        <v>1090</v>
      </c>
      <c r="D847" s="5" t="s">
        <v>7143</v>
      </c>
      <c r="E847" s="5" t="s">
        <v>7139</v>
      </c>
      <c r="F847" s="23">
        <v>135701.78</v>
      </c>
      <c r="G847" s="23">
        <v>67851.42</v>
      </c>
      <c r="H847" s="69"/>
      <c r="I847" s="5" t="s">
        <v>7140</v>
      </c>
      <c r="J847" s="6"/>
      <c r="K847" s="5" t="s">
        <v>5553</v>
      </c>
      <c r="L847" s="5" t="s">
        <v>2009</v>
      </c>
    </row>
    <row r="848" spans="1:12" ht="36" x14ac:dyDescent="0.15">
      <c r="A848" s="69">
        <v>780</v>
      </c>
      <c r="B848" s="6" t="s">
        <v>7337</v>
      </c>
      <c r="C848" s="66" t="s">
        <v>7141</v>
      </c>
      <c r="D848" s="5" t="s">
        <v>7144</v>
      </c>
      <c r="E848" s="5" t="s">
        <v>7147</v>
      </c>
      <c r="F848" s="23">
        <v>107800</v>
      </c>
      <c r="G848" s="23">
        <v>86239.96</v>
      </c>
      <c r="H848" s="69"/>
      <c r="I848" s="5" t="s">
        <v>7142</v>
      </c>
      <c r="J848" s="6"/>
      <c r="K848" s="5" t="s">
        <v>7142</v>
      </c>
      <c r="L848" s="5" t="s">
        <v>2009</v>
      </c>
    </row>
    <row r="849" spans="1:12" ht="36" x14ac:dyDescent="0.15">
      <c r="A849" s="69">
        <v>781</v>
      </c>
      <c r="B849" s="6" t="s">
        <v>7338</v>
      </c>
      <c r="C849" s="66" t="s">
        <v>7145</v>
      </c>
      <c r="D849" s="5" t="s">
        <v>7144</v>
      </c>
      <c r="E849" s="5" t="s">
        <v>7148</v>
      </c>
      <c r="F849" s="23">
        <v>67700</v>
      </c>
      <c r="G849" s="23">
        <v>0</v>
      </c>
      <c r="H849" s="69"/>
      <c r="I849" s="5" t="s">
        <v>7142</v>
      </c>
      <c r="J849" s="6"/>
      <c r="K849" s="5" t="s">
        <v>7142</v>
      </c>
      <c r="L849" s="5" t="s">
        <v>2009</v>
      </c>
    </row>
    <row r="850" spans="1:12" ht="36" x14ac:dyDescent="0.15">
      <c r="A850" s="69">
        <v>782</v>
      </c>
      <c r="B850" s="6" t="s">
        <v>7339</v>
      </c>
      <c r="C850" s="66" t="s">
        <v>7146</v>
      </c>
      <c r="D850" s="5" t="s">
        <v>7144</v>
      </c>
      <c r="E850" s="5" t="s">
        <v>7149</v>
      </c>
      <c r="F850" s="23">
        <v>67900</v>
      </c>
      <c r="G850" s="23">
        <v>0</v>
      </c>
      <c r="H850" s="69"/>
      <c r="I850" s="5" t="s">
        <v>7142</v>
      </c>
      <c r="J850" s="6"/>
      <c r="K850" s="5" t="s">
        <v>7142</v>
      </c>
      <c r="L850" s="5" t="s">
        <v>2009</v>
      </c>
    </row>
    <row r="851" spans="1:12" ht="36" x14ac:dyDescent="0.15">
      <c r="A851" s="69">
        <v>783</v>
      </c>
      <c r="B851" s="6" t="s">
        <v>7340</v>
      </c>
      <c r="C851" s="66" t="s">
        <v>7150</v>
      </c>
      <c r="D851" s="5" t="s">
        <v>7144</v>
      </c>
      <c r="E851" s="5" t="s">
        <v>7151</v>
      </c>
      <c r="F851" s="23">
        <v>119000</v>
      </c>
      <c r="G851" s="23">
        <v>101999.96</v>
      </c>
      <c r="H851" s="69"/>
      <c r="I851" s="5" t="s">
        <v>7152</v>
      </c>
      <c r="J851" s="6"/>
      <c r="K851" s="5" t="s">
        <v>7152</v>
      </c>
      <c r="L851" s="5" t="s">
        <v>2009</v>
      </c>
    </row>
    <row r="852" spans="1:12" ht="36" x14ac:dyDescent="0.15">
      <c r="A852" s="69">
        <v>784</v>
      </c>
      <c r="B852" s="6" t="s">
        <v>7341</v>
      </c>
      <c r="C852" s="66" t="s">
        <v>7153</v>
      </c>
      <c r="D852" s="5" t="s">
        <v>7144</v>
      </c>
      <c r="E852" s="5" t="s">
        <v>7154</v>
      </c>
      <c r="F852" s="23">
        <v>69110</v>
      </c>
      <c r="G852" s="23">
        <v>0</v>
      </c>
      <c r="H852" s="69"/>
      <c r="I852" s="5" t="s">
        <v>7155</v>
      </c>
      <c r="J852" s="6"/>
      <c r="K852" s="5" t="s">
        <v>7155</v>
      </c>
      <c r="L852" s="5" t="s">
        <v>2009</v>
      </c>
    </row>
    <row r="853" spans="1:12" ht="36" x14ac:dyDescent="0.15">
      <c r="A853" s="69">
        <v>785</v>
      </c>
      <c r="B853" s="6" t="s">
        <v>7342</v>
      </c>
      <c r="C853" s="66" t="s">
        <v>7156</v>
      </c>
      <c r="D853" s="5" t="s">
        <v>7144</v>
      </c>
      <c r="E853" s="5" t="s">
        <v>7157</v>
      </c>
      <c r="F853" s="23">
        <v>50000</v>
      </c>
      <c r="G853" s="23">
        <v>0</v>
      </c>
      <c r="H853" s="69"/>
      <c r="I853" s="5" t="s">
        <v>7158</v>
      </c>
      <c r="J853" s="6"/>
      <c r="K853" s="5" t="s">
        <v>7158</v>
      </c>
      <c r="L853" s="5" t="s">
        <v>2009</v>
      </c>
    </row>
    <row r="854" spans="1:12" ht="36" x14ac:dyDescent="0.15">
      <c r="A854" s="69">
        <v>786</v>
      </c>
      <c r="B854" s="6" t="s">
        <v>7343</v>
      </c>
      <c r="C854" s="66" t="s">
        <v>7159</v>
      </c>
      <c r="D854" s="5" t="s">
        <v>7144</v>
      </c>
      <c r="E854" s="5" t="s">
        <v>7160</v>
      </c>
      <c r="F854" s="23">
        <v>74000</v>
      </c>
      <c r="G854" s="23">
        <v>0</v>
      </c>
      <c r="H854" s="69"/>
      <c r="I854" s="5" t="s">
        <v>7158</v>
      </c>
      <c r="J854" s="6"/>
      <c r="K854" s="5" t="s">
        <v>7158</v>
      </c>
      <c r="L854" s="5" t="s">
        <v>2009</v>
      </c>
    </row>
    <row r="855" spans="1:12" ht="36" x14ac:dyDescent="0.15">
      <c r="A855" s="69">
        <v>787</v>
      </c>
      <c r="B855" s="6" t="s">
        <v>7344</v>
      </c>
      <c r="C855" s="66" t="s">
        <v>7161</v>
      </c>
      <c r="D855" s="5" t="s">
        <v>7144</v>
      </c>
      <c r="E855" s="5" t="s">
        <v>7162</v>
      </c>
      <c r="F855" s="23">
        <v>81614.710000000006</v>
      </c>
      <c r="G855" s="23">
        <v>0</v>
      </c>
      <c r="H855" s="69"/>
      <c r="I855" s="5" t="s">
        <v>7163</v>
      </c>
      <c r="J855" s="6"/>
      <c r="K855" s="5" t="s">
        <v>7163</v>
      </c>
      <c r="L855" s="5" t="s">
        <v>2009</v>
      </c>
    </row>
    <row r="856" spans="1:12" ht="36" x14ac:dyDescent="0.15">
      <c r="A856" s="69">
        <v>788</v>
      </c>
      <c r="B856" s="6" t="s">
        <v>7345</v>
      </c>
      <c r="C856" s="66" t="s">
        <v>7164</v>
      </c>
      <c r="D856" s="5" t="s">
        <v>7144</v>
      </c>
      <c r="E856" s="5" t="s">
        <v>7165</v>
      </c>
      <c r="F856" s="23">
        <v>138760</v>
      </c>
      <c r="G856" s="23">
        <v>11563.26</v>
      </c>
      <c r="H856" s="69"/>
      <c r="I856" s="5" t="s">
        <v>7166</v>
      </c>
      <c r="J856" s="6"/>
      <c r="K856" s="5" t="s">
        <v>7166</v>
      </c>
      <c r="L856" s="5" t="s">
        <v>2009</v>
      </c>
    </row>
    <row r="857" spans="1:12" ht="48" x14ac:dyDescent="0.15">
      <c r="A857" s="69">
        <v>789</v>
      </c>
      <c r="B857" s="6" t="s">
        <v>7346</v>
      </c>
      <c r="C857" s="5" t="s">
        <v>6549</v>
      </c>
      <c r="D857" s="5" t="s">
        <v>4218</v>
      </c>
      <c r="E857" s="5" t="s">
        <v>7169</v>
      </c>
      <c r="F857" s="15">
        <v>118000</v>
      </c>
      <c r="G857" s="4">
        <v>74733</v>
      </c>
      <c r="H857" s="5"/>
      <c r="I857" s="5" t="s">
        <v>7167</v>
      </c>
      <c r="J857" s="6"/>
      <c r="K857" s="5" t="s">
        <v>7167</v>
      </c>
      <c r="L857" s="5" t="s">
        <v>1384</v>
      </c>
    </row>
    <row r="858" spans="1:12" ht="48" x14ac:dyDescent="0.15">
      <c r="A858" s="69">
        <v>790</v>
      </c>
      <c r="B858" s="6" t="s">
        <v>7347</v>
      </c>
      <c r="C858" s="66" t="s">
        <v>7168</v>
      </c>
      <c r="D858" s="5" t="s">
        <v>4216</v>
      </c>
      <c r="E858" s="5" t="s">
        <v>7170</v>
      </c>
      <c r="F858" s="23">
        <v>100500</v>
      </c>
      <c r="G858" s="23">
        <v>80161</v>
      </c>
      <c r="H858" s="132" t="s">
        <v>8591</v>
      </c>
      <c r="I858" s="132" t="s">
        <v>8591</v>
      </c>
      <c r="J858" s="6"/>
      <c r="K858" s="132" t="s">
        <v>8591</v>
      </c>
      <c r="L858" s="5" t="s">
        <v>1653</v>
      </c>
    </row>
    <row r="859" spans="1:12" ht="96" x14ac:dyDescent="0.15">
      <c r="A859" s="69">
        <v>791</v>
      </c>
      <c r="B859" s="6" t="s">
        <v>7348</v>
      </c>
      <c r="C859" s="5" t="s">
        <v>5800</v>
      </c>
      <c r="D859" s="5" t="s">
        <v>3095</v>
      </c>
      <c r="E859" s="5" t="s">
        <v>7171</v>
      </c>
      <c r="F859" s="23">
        <v>62000</v>
      </c>
      <c r="G859" s="155">
        <v>0</v>
      </c>
      <c r="H859" s="5"/>
      <c r="I859" s="5" t="s">
        <v>7172</v>
      </c>
      <c r="J859" s="5"/>
      <c r="K859" s="5" t="s">
        <v>7172</v>
      </c>
      <c r="L859" s="5" t="s">
        <v>374</v>
      </c>
    </row>
    <row r="860" spans="1:12" ht="96" x14ac:dyDescent="0.15">
      <c r="A860" s="69">
        <v>792</v>
      </c>
      <c r="B860" s="6" t="s">
        <v>7349</v>
      </c>
      <c r="C860" s="5" t="s">
        <v>7173</v>
      </c>
      <c r="D860" s="5" t="s">
        <v>3095</v>
      </c>
      <c r="E860" s="5" t="s">
        <v>7174</v>
      </c>
      <c r="F860" s="23">
        <v>84045</v>
      </c>
      <c r="G860" s="155">
        <v>0</v>
      </c>
      <c r="H860" s="5"/>
      <c r="I860" s="5" t="s">
        <v>7172</v>
      </c>
      <c r="J860" s="5"/>
      <c r="K860" s="5" t="s">
        <v>7172</v>
      </c>
      <c r="L860" s="5" t="s">
        <v>374</v>
      </c>
    </row>
    <row r="861" spans="1:12" ht="48" x14ac:dyDescent="0.15">
      <c r="A861" s="69">
        <v>793</v>
      </c>
      <c r="B861" s="6" t="s">
        <v>7350</v>
      </c>
      <c r="C861" s="5" t="s">
        <v>7088</v>
      </c>
      <c r="D861" s="5" t="s">
        <v>7175</v>
      </c>
      <c r="E861" s="5" t="s">
        <v>7177</v>
      </c>
      <c r="F861" s="15">
        <v>82600</v>
      </c>
      <c r="G861" s="4">
        <v>0</v>
      </c>
      <c r="H861" s="5" t="s">
        <v>7091</v>
      </c>
      <c r="I861" s="5" t="s">
        <v>7091</v>
      </c>
      <c r="J861" s="6"/>
      <c r="K861" s="5" t="s">
        <v>7091</v>
      </c>
      <c r="L861" s="5" t="s">
        <v>536</v>
      </c>
    </row>
    <row r="862" spans="1:12" ht="48" x14ac:dyDescent="0.15">
      <c r="A862" s="69">
        <v>794</v>
      </c>
      <c r="B862" s="6" t="s">
        <v>7351</v>
      </c>
      <c r="C862" s="5" t="s">
        <v>7178</v>
      </c>
      <c r="D862" s="5" t="s">
        <v>7175</v>
      </c>
      <c r="E862" s="5" t="s">
        <v>7176</v>
      </c>
      <c r="F862" s="15">
        <v>62000</v>
      </c>
      <c r="G862" s="4">
        <v>0</v>
      </c>
      <c r="H862" s="5"/>
      <c r="I862" s="5" t="s">
        <v>7172</v>
      </c>
      <c r="J862" s="6"/>
      <c r="K862" s="5" t="s">
        <v>7172</v>
      </c>
      <c r="L862" s="5" t="s">
        <v>7179</v>
      </c>
    </row>
    <row r="863" spans="1:12" ht="48" x14ac:dyDescent="0.15">
      <c r="A863" s="69">
        <v>795</v>
      </c>
      <c r="B863" s="6" t="s">
        <v>7352</v>
      </c>
      <c r="C863" s="5" t="s">
        <v>7088</v>
      </c>
      <c r="D863" s="5" t="s">
        <v>3087</v>
      </c>
      <c r="E863" s="5" t="s">
        <v>7180</v>
      </c>
      <c r="F863" s="15">
        <v>102000</v>
      </c>
      <c r="G863" s="27">
        <v>90099.93</v>
      </c>
      <c r="H863" s="5" t="s">
        <v>7182</v>
      </c>
      <c r="I863" s="5" t="s">
        <v>7181</v>
      </c>
      <c r="J863" s="5"/>
      <c r="K863" s="5" t="s">
        <v>7181</v>
      </c>
      <c r="L863" s="5" t="s">
        <v>539</v>
      </c>
    </row>
    <row r="864" spans="1:12" ht="48" x14ac:dyDescent="0.15">
      <c r="A864" s="69">
        <v>796</v>
      </c>
      <c r="B864" s="6" t="s">
        <v>7353</v>
      </c>
      <c r="C864" s="5" t="s">
        <v>7178</v>
      </c>
      <c r="D864" s="5" t="s">
        <v>7191</v>
      </c>
      <c r="E864" s="5" t="s">
        <v>7183</v>
      </c>
      <c r="F864" s="15">
        <v>118219</v>
      </c>
      <c r="G864" s="27">
        <v>107710.66</v>
      </c>
      <c r="H864" s="5" t="s">
        <v>7185</v>
      </c>
      <c r="I864" s="5" t="s">
        <v>7184</v>
      </c>
      <c r="J864" s="5"/>
      <c r="K864" s="5" t="s">
        <v>7184</v>
      </c>
      <c r="L864" s="5" t="s">
        <v>539</v>
      </c>
    </row>
    <row r="865" spans="1:12" ht="48" x14ac:dyDescent="0.15">
      <c r="A865" s="69">
        <v>797</v>
      </c>
      <c r="B865" s="6" t="s">
        <v>7354</v>
      </c>
      <c r="C865" s="5" t="s">
        <v>5487</v>
      </c>
      <c r="D865" s="5" t="s">
        <v>7191</v>
      </c>
      <c r="E865" s="5" t="s">
        <v>7186</v>
      </c>
      <c r="F865" s="15">
        <v>110080</v>
      </c>
      <c r="G865" s="27">
        <v>81249.440000000002</v>
      </c>
      <c r="H865" s="5" t="s">
        <v>7188</v>
      </c>
      <c r="I865" s="5" t="s">
        <v>7187</v>
      </c>
      <c r="J865" s="5"/>
      <c r="K865" s="5" t="s">
        <v>7187</v>
      </c>
      <c r="L865" s="5" t="s">
        <v>539</v>
      </c>
    </row>
    <row r="866" spans="1:12" ht="48" x14ac:dyDescent="0.15">
      <c r="A866" s="69">
        <v>798</v>
      </c>
      <c r="B866" s="6" t="s">
        <v>7355</v>
      </c>
      <c r="C866" s="5" t="s">
        <v>715</v>
      </c>
      <c r="D866" s="5" t="s">
        <v>7191</v>
      </c>
      <c r="E866" s="5" t="s">
        <v>7189</v>
      </c>
      <c r="F866" s="15">
        <v>296427</v>
      </c>
      <c r="G866" s="27">
        <v>288829.05</v>
      </c>
      <c r="H866" s="5" t="s">
        <v>7190</v>
      </c>
      <c r="I866" s="5" t="s">
        <v>7190</v>
      </c>
      <c r="J866" s="5"/>
      <c r="K866" s="5" t="s">
        <v>7190</v>
      </c>
      <c r="L866" s="5" t="s">
        <v>539</v>
      </c>
    </row>
    <row r="867" spans="1:12" ht="48" x14ac:dyDescent="0.15">
      <c r="A867" s="69">
        <v>799</v>
      </c>
      <c r="B867" s="6" t="s">
        <v>7356</v>
      </c>
      <c r="C867" s="5" t="s">
        <v>6945</v>
      </c>
      <c r="D867" s="5" t="s">
        <v>7192</v>
      </c>
      <c r="E867" s="5" t="s">
        <v>7193</v>
      </c>
      <c r="F867" s="15">
        <v>120000</v>
      </c>
      <c r="G867" s="27">
        <v>90000.03</v>
      </c>
      <c r="H867" s="5" t="s">
        <v>7194</v>
      </c>
      <c r="I867" s="5" t="s">
        <v>7195</v>
      </c>
      <c r="J867" s="5"/>
      <c r="K867" s="5" t="s">
        <v>7195</v>
      </c>
      <c r="L867" s="5" t="s">
        <v>7196</v>
      </c>
    </row>
    <row r="868" spans="1:12" ht="48" x14ac:dyDescent="0.15">
      <c r="A868" s="69">
        <v>800</v>
      </c>
      <c r="B868" s="6" t="s">
        <v>7357</v>
      </c>
      <c r="C868" s="5" t="s">
        <v>7197</v>
      </c>
      <c r="D868" s="5" t="s">
        <v>7192</v>
      </c>
      <c r="E868" s="5" t="s">
        <v>7201</v>
      </c>
      <c r="F868" s="15">
        <v>52263</v>
      </c>
      <c r="G868" s="27">
        <v>0</v>
      </c>
      <c r="H868" s="5" t="s">
        <v>7198</v>
      </c>
      <c r="I868" s="5" t="s">
        <v>7199</v>
      </c>
      <c r="J868" s="5"/>
      <c r="K868" s="5" t="s">
        <v>7199</v>
      </c>
      <c r="L868" s="5" t="s">
        <v>7196</v>
      </c>
    </row>
    <row r="869" spans="1:12" ht="48" x14ac:dyDescent="0.15">
      <c r="A869" s="69">
        <v>801</v>
      </c>
      <c r="B869" s="6" t="s">
        <v>7358</v>
      </c>
      <c r="C869" s="5" t="s">
        <v>7200</v>
      </c>
      <c r="D869" s="5" t="s">
        <v>7192</v>
      </c>
      <c r="E869" s="5" t="s">
        <v>7202</v>
      </c>
      <c r="F869" s="15">
        <v>71070</v>
      </c>
      <c r="G869" s="27">
        <v>0</v>
      </c>
      <c r="H869" s="5" t="s">
        <v>7203</v>
      </c>
      <c r="I869" s="5" t="s">
        <v>7204</v>
      </c>
      <c r="J869" s="5"/>
      <c r="K869" s="5" t="s">
        <v>7204</v>
      </c>
      <c r="L869" s="5" t="s">
        <v>7196</v>
      </c>
    </row>
    <row r="870" spans="1:12" ht="48" x14ac:dyDescent="0.15">
      <c r="A870" s="69">
        <v>802</v>
      </c>
      <c r="B870" s="6" t="s">
        <v>7359</v>
      </c>
      <c r="C870" s="5" t="s">
        <v>5487</v>
      </c>
      <c r="D870" s="5" t="s">
        <v>3086</v>
      </c>
      <c r="E870" s="132" t="s">
        <v>7206</v>
      </c>
      <c r="F870" s="15">
        <v>125706</v>
      </c>
      <c r="G870" s="4">
        <v>92783</v>
      </c>
      <c r="H870" s="5" t="s">
        <v>7207</v>
      </c>
      <c r="I870" s="5" t="s">
        <v>7207</v>
      </c>
      <c r="J870" s="6"/>
      <c r="K870" s="5" t="s">
        <v>7207</v>
      </c>
      <c r="L870" s="5" t="s">
        <v>1175</v>
      </c>
    </row>
    <row r="871" spans="1:12" ht="36" x14ac:dyDescent="0.15">
      <c r="A871" s="69">
        <v>803</v>
      </c>
      <c r="B871" s="6" t="s">
        <v>7360</v>
      </c>
      <c r="C871" s="5" t="s">
        <v>7197</v>
      </c>
      <c r="D871" s="131" t="s">
        <v>3096</v>
      </c>
      <c r="E871" s="5"/>
      <c r="F871" s="15">
        <v>87948</v>
      </c>
      <c r="G871" s="27">
        <v>0</v>
      </c>
      <c r="H871" s="5"/>
      <c r="I871" s="5"/>
      <c r="J871" s="6"/>
      <c r="K871" s="5"/>
      <c r="L871" s="5" t="s">
        <v>74</v>
      </c>
    </row>
    <row r="872" spans="1:12" ht="84" x14ac:dyDescent="0.15">
      <c r="A872" s="69">
        <v>804</v>
      </c>
      <c r="B872" s="6" t="s">
        <v>7361</v>
      </c>
      <c r="C872" s="5" t="s">
        <v>7197</v>
      </c>
      <c r="D872" s="131" t="s">
        <v>3099</v>
      </c>
      <c r="E872" s="5" t="s">
        <v>7209</v>
      </c>
      <c r="F872" s="15">
        <v>85510</v>
      </c>
      <c r="G872" s="27">
        <v>0</v>
      </c>
      <c r="H872" s="5"/>
      <c r="I872" s="5" t="s">
        <v>7210</v>
      </c>
      <c r="J872" s="5"/>
      <c r="K872" s="5" t="s">
        <v>7210</v>
      </c>
      <c r="L872" s="5" t="s">
        <v>2339</v>
      </c>
    </row>
    <row r="873" spans="1:12" ht="84" x14ac:dyDescent="0.15">
      <c r="A873" s="69">
        <v>805</v>
      </c>
      <c r="B873" s="6" t="s">
        <v>7362</v>
      </c>
      <c r="C873" s="5" t="s">
        <v>7211</v>
      </c>
      <c r="D873" s="131" t="s">
        <v>3099</v>
      </c>
      <c r="E873" s="5" t="s">
        <v>7212</v>
      </c>
      <c r="F873" s="15">
        <v>131465</v>
      </c>
      <c r="G873" s="27">
        <v>83261.240000000005</v>
      </c>
      <c r="H873" s="5"/>
      <c r="I873" s="5" t="s">
        <v>7210</v>
      </c>
      <c r="J873" s="5"/>
      <c r="K873" s="5" t="s">
        <v>7210</v>
      </c>
      <c r="L873" s="5" t="s">
        <v>2339</v>
      </c>
    </row>
    <row r="874" spans="1:12" ht="84" x14ac:dyDescent="0.15">
      <c r="A874" s="69">
        <v>806</v>
      </c>
      <c r="B874" s="6" t="s">
        <v>7363</v>
      </c>
      <c r="C874" s="5" t="s">
        <v>7211</v>
      </c>
      <c r="D874" s="131" t="s">
        <v>3099</v>
      </c>
      <c r="E874" s="5" t="s">
        <v>7217</v>
      </c>
      <c r="F874" s="15">
        <v>50182</v>
      </c>
      <c r="G874" s="27">
        <v>0</v>
      </c>
      <c r="H874" s="5"/>
      <c r="I874" s="5" t="s">
        <v>7213</v>
      </c>
      <c r="J874" s="5"/>
      <c r="K874" s="5" t="s">
        <v>7213</v>
      </c>
      <c r="L874" s="5" t="s">
        <v>2339</v>
      </c>
    </row>
    <row r="875" spans="1:12" ht="84" x14ac:dyDescent="0.15">
      <c r="A875" s="69">
        <v>807</v>
      </c>
      <c r="B875" s="6" t="s">
        <v>7364</v>
      </c>
      <c r="C875" s="5" t="s">
        <v>7214</v>
      </c>
      <c r="D875" s="131" t="s">
        <v>3099</v>
      </c>
      <c r="E875" s="5" t="s">
        <v>7216</v>
      </c>
      <c r="F875" s="15">
        <v>57700</v>
      </c>
      <c r="G875" s="27">
        <v>0</v>
      </c>
      <c r="H875" s="5"/>
      <c r="I875" s="5" t="s">
        <v>7215</v>
      </c>
      <c r="J875" s="5"/>
      <c r="K875" s="5" t="s">
        <v>7215</v>
      </c>
      <c r="L875" s="5" t="s">
        <v>2339</v>
      </c>
    </row>
    <row r="876" spans="1:12" ht="48" x14ac:dyDescent="0.15">
      <c r="A876" s="69">
        <v>808</v>
      </c>
      <c r="B876" s="6" t="s">
        <v>7365</v>
      </c>
      <c r="C876" s="161" t="s">
        <v>7098</v>
      </c>
      <c r="D876" s="5" t="s">
        <v>3097</v>
      </c>
      <c r="E876" s="5" t="s">
        <v>7218</v>
      </c>
      <c r="F876" s="15">
        <v>140000</v>
      </c>
      <c r="G876" s="4">
        <v>104999.93</v>
      </c>
      <c r="H876" s="5"/>
      <c r="I876" s="5" t="s">
        <v>7219</v>
      </c>
      <c r="J876" s="6"/>
      <c r="K876" s="5" t="s">
        <v>7219</v>
      </c>
      <c r="L876" s="5" t="s">
        <v>2360</v>
      </c>
    </row>
    <row r="877" spans="1:12" ht="72" x14ac:dyDescent="0.15">
      <c r="A877" s="69">
        <v>809</v>
      </c>
      <c r="B877" s="6" t="s">
        <v>7366</v>
      </c>
      <c r="C877" s="5" t="s">
        <v>7098</v>
      </c>
      <c r="D877" s="5" t="s">
        <v>3093</v>
      </c>
      <c r="E877" s="5" t="s">
        <v>7223</v>
      </c>
      <c r="F877" s="15">
        <v>107870</v>
      </c>
      <c r="G877" s="4">
        <v>70115.570000000007</v>
      </c>
      <c r="H877" s="5" t="s">
        <v>7225</v>
      </c>
      <c r="I877" s="5" t="s">
        <v>7224</v>
      </c>
      <c r="J877" s="5"/>
      <c r="K877" s="5" t="s">
        <v>7224</v>
      </c>
      <c r="L877" s="5" t="s">
        <v>2215</v>
      </c>
    </row>
    <row r="878" spans="1:12" ht="72" x14ac:dyDescent="0.15">
      <c r="A878" s="69">
        <v>810</v>
      </c>
      <c r="B878" s="6" t="s">
        <v>7367</v>
      </c>
      <c r="C878" s="5" t="s">
        <v>5800</v>
      </c>
      <c r="D878" s="5" t="s">
        <v>3093</v>
      </c>
      <c r="E878" s="5" t="s">
        <v>7226</v>
      </c>
      <c r="F878" s="15">
        <v>98100</v>
      </c>
      <c r="G878" s="4">
        <v>0</v>
      </c>
      <c r="H878" s="5" t="s">
        <v>7227</v>
      </c>
      <c r="I878" s="5" t="s">
        <v>7228</v>
      </c>
      <c r="J878" s="5"/>
      <c r="K878" s="5" t="s">
        <v>7228</v>
      </c>
      <c r="L878" s="5" t="s">
        <v>2215</v>
      </c>
    </row>
    <row r="879" spans="1:12" ht="72" x14ac:dyDescent="0.15">
      <c r="A879" s="69">
        <v>811</v>
      </c>
      <c r="B879" s="6" t="s">
        <v>7368</v>
      </c>
      <c r="C879" s="5" t="s">
        <v>7229</v>
      </c>
      <c r="D879" s="5" t="s">
        <v>3093</v>
      </c>
      <c r="E879" s="5" t="s">
        <v>7230</v>
      </c>
      <c r="F879" s="15">
        <v>87130</v>
      </c>
      <c r="G879" s="4">
        <v>0</v>
      </c>
      <c r="H879" s="5" t="s">
        <v>7231</v>
      </c>
      <c r="I879" s="5" t="s">
        <v>7232</v>
      </c>
      <c r="J879" s="5"/>
      <c r="K879" s="5" t="s">
        <v>7232</v>
      </c>
      <c r="L879" s="5" t="s">
        <v>2215</v>
      </c>
    </row>
    <row r="880" spans="1:12" ht="48" x14ac:dyDescent="0.15">
      <c r="A880" s="69">
        <v>812</v>
      </c>
      <c r="B880" s="6" t="s">
        <v>7369</v>
      </c>
      <c r="C880" s="5" t="s">
        <v>7233</v>
      </c>
      <c r="D880" s="5" t="s">
        <v>7234</v>
      </c>
      <c r="E880" s="5" t="s">
        <v>7235</v>
      </c>
      <c r="F880" s="15">
        <v>102000</v>
      </c>
      <c r="G880" s="27">
        <v>91233.27</v>
      </c>
      <c r="H880" s="5" t="s">
        <v>7236</v>
      </c>
      <c r="I880" s="5" t="s">
        <v>7244</v>
      </c>
      <c r="J880" s="5"/>
      <c r="K880" s="5" t="s">
        <v>7244</v>
      </c>
      <c r="L880" s="5" t="s">
        <v>7237</v>
      </c>
    </row>
    <row r="881" spans="1:19" ht="48" x14ac:dyDescent="0.15">
      <c r="A881" s="69">
        <v>813</v>
      </c>
      <c r="B881" s="6" t="s">
        <v>7370</v>
      </c>
      <c r="C881" s="5" t="s">
        <v>7238</v>
      </c>
      <c r="D881" s="5" t="s">
        <v>7234</v>
      </c>
      <c r="E881" s="5" t="s">
        <v>7239</v>
      </c>
      <c r="F881" s="15">
        <v>50600</v>
      </c>
      <c r="G881" s="27">
        <v>0</v>
      </c>
      <c r="H881" s="5" t="s">
        <v>7240</v>
      </c>
      <c r="I881" s="5" t="s">
        <v>7245</v>
      </c>
      <c r="J881" s="5"/>
      <c r="K881" s="5" t="s">
        <v>7245</v>
      </c>
      <c r="L881" s="5" t="s">
        <v>7237</v>
      </c>
    </row>
    <row r="882" spans="1:19" ht="48" x14ac:dyDescent="0.15">
      <c r="A882" s="69">
        <v>814</v>
      </c>
      <c r="B882" s="6" t="s">
        <v>7371</v>
      </c>
      <c r="C882" s="5" t="s">
        <v>527</v>
      </c>
      <c r="D882" s="5" t="s">
        <v>7234</v>
      </c>
      <c r="E882" s="5" t="s">
        <v>7241</v>
      </c>
      <c r="F882" s="15">
        <v>399880</v>
      </c>
      <c r="G882" s="27">
        <v>355448.8</v>
      </c>
      <c r="H882" s="5" t="s">
        <v>7242</v>
      </c>
      <c r="I882" s="5" t="s">
        <v>7243</v>
      </c>
      <c r="J882" s="5"/>
      <c r="K882" s="5" t="s">
        <v>7243</v>
      </c>
      <c r="L882" s="5" t="s">
        <v>7237</v>
      </c>
    </row>
    <row r="883" spans="1:19" ht="48" x14ac:dyDescent="0.15">
      <c r="A883" s="69">
        <v>815</v>
      </c>
      <c r="B883" s="6" t="s">
        <v>7372</v>
      </c>
      <c r="C883" s="5" t="s">
        <v>7246</v>
      </c>
      <c r="D883" s="5" t="s">
        <v>7234</v>
      </c>
      <c r="E883" s="5" t="s">
        <v>7247</v>
      </c>
      <c r="F883" s="15">
        <v>66700</v>
      </c>
      <c r="G883" s="27">
        <v>0</v>
      </c>
      <c r="H883" s="5" t="s">
        <v>7240</v>
      </c>
      <c r="I883" s="5" t="s">
        <v>7245</v>
      </c>
      <c r="J883" s="5"/>
      <c r="K883" s="5" t="s">
        <v>7245</v>
      </c>
      <c r="L883" s="5" t="s">
        <v>7237</v>
      </c>
    </row>
    <row r="884" spans="1:19" ht="48" x14ac:dyDescent="0.15">
      <c r="A884" s="69">
        <v>816</v>
      </c>
      <c r="B884" s="6" t="s">
        <v>7373</v>
      </c>
      <c r="C884" s="5" t="s">
        <v>7251</v>
      </c>
      <c r="D884" s="131" t="s">
        <v>7255</v>
      </c>
      <c r="E884" s="5" t="s">
        <v>7252</v>
      </c>
      <c r="F884" s="15">
        <v>50110</v>
      </c>
      <c r="G884" s="4">
        <f>F884-F884</f>
        <v>0</v>
      </c>
      <c r="H884" s="5" t="s">
        <v>7253</v>
      </c>
      <c r="I884" s="5" t="s">
        <v>7253</v>
      </c>
      <c r="J884" s="5"/>
      <c r="K884" s="5" t="s">
        <v>7253</v>
      </c>
      <c r="L884" s="5" t="s">
        <v>1772</v>
      </c>
    </row>
    <row r="885" spans="1:19" ht="48" x14ac:dyDescent="0.15">
      <c r="A885" s="69">
        <v>817</v>
      </c>
      <c r="B885" s="6" t="s">
        <v>7374</v>
      </c>
      <c r="C885" s="5" t="s">
        <v>7254</v>
      </c>
      <c r="D885" s="131" t="s">
        <v>7255</v>
      </c>
      <c r="E885" s="5" t="s">
        <v>7252</v>
      </c>
      <c r="F885" s="15">
        <v>78060</v>
      </c>
      <c r="G885" s="4">
        <f>F885-F885</f>
        <v>0</v>
      </c>
      <c r="H885" s="5" t="s">
        <v>7256</v>
      </c>
      <c r="I885" s="5" t="s">
        <v>7256</v>
      </c>
      <c r="J885" s="5"/>
      <c r="K885" s="5" t="s">
        <v>7256</v>
      </c>
      <c r="L885" s="5" t="s">
        <v>1772</v>
      </c>
    </row>
    <row r="886" spans="1:19" ht="36" x14ac:dyDescent="0.15">
      <c r="A886" s="69">
        <v>818</v>
      </c>
      <c r="B886" s="6" t="s">
        <v>7375</v>
      </c>
      <c r="C886" s="5" t="s">
        <v>7257</v>
      </c>
      <c r="D886" s="131" t="s">
        <v>7258</v>
      </c>
      <c r="E886" s="5" t="s">
        <v>7259</v>
      </c>
      <c r="F886" s="15">
        <v>119000</v>
      </c>
      <c r="G886" s="4">
        <v>99166.7</v>
      </c>
      <c r="H886" s="5" t="s">
        <v>7260</v>
      </c>
      <c r="I886" s="5" t="s">
        <v>7260</v>
      </c>
      <c r="J886" s="5"/>
      <c r="K886" s="5" t="s">
        <v>7260</v>
      </c>
      <c r="L886" s="5" t="s">
        <v>7261</v>
      </c>
    </row>
    <row r="887" spans="1:19" ht="36" x14ac:dyDescent="0.15">
      <c r="A887" s="69">
        <v>819</v>
      </c>
      <c r="B887" s="6" t="s">
        <v>7376</v>
      </c>
      <c r="C887" s="5" t="s">
        <v>7262</v>
      </c>
      <c r="D887" s="131" t="s">
        <v>7258</v>
      </c>
      <c r="E887" s="5" t="s">
        <v>7263</v>
      </c>
      <c r="F887" s="15">
        <v>63000</v>
      </c>
      <c r="G887" s="4">
        <v>0</v>
      </c>
      <c r="H887" s="5" t="s">
        <v>7264</v>
      </c>
      <c r="I887" s="5" t="s">
        <v>7264</v>
      </c>
      <c r="J887" s="5"/>
      <c r="K887" s="5" t="s">
        <v>7264</v>
      </c>
      <c r="L887" s="5" t="s">
        <v>7261</v>
      </c>
    </row>
    <row r="888" spans="1:19" ht="36" x14ac:dyDescent="0.15">
      <c r="A888" s="69">
        <v>820</v>
      </c>
      <c r="B888" s="6" t="s">
        <v>7378</v>
      </c>
      <c r="C888" s="5" t="s">
        <v>7379</v>
      </c>
      <c r="D888" s="131" t="s">
        <v>7380</v>
      </c>
      <c r="E888" s="5" t="s">
        <v>7386</v>
      </c>
      <c r="F888" s="15">
        <v>82000</v>
      </c>
      <c r="G888" s="4">
        <v>0</v>
      </c>
      <c r="H888" s="5" t="s">
        <v>7382</v>
      </c>
      <c r="I888" s="5" t="s">
        <v>7382</v>
      </c>
      <c r="J888" s="5"/>
      <c r="K888" s="5" t="s">
        <v>7382</v>
      </c>
      <c r="L888" s="5" t="s">
        <v>5534</v>
      </c>
    </row>
    <row r="889" spans="1:19" ht="36" x14ac:dyDescent="0.15">
      <c r="A889" s="69">
        <v>821</v>
      </c>
      <c r="B889" s="6" t="s">
        <v>7383</v>
      </c>
      <c r="C889" s="5" t="s">
        <v>7384</v>
      </c>
      <c r="D889" s="131" t="s">
        <v>7380</v>
      </c>
      <c r="E889" s="5" t="s">
        <v>7385</v>
      </c>
      <c r="F889" s="15">
        <v>82000</v>
      </c>
      <c r="G889" s="4">
        <v>0</v>
      </c>
      <c r="H889" s="5" t="s">
        <v>7382</v>
      </c>
      <c r="I889" s="5" t="s">
        <v>7382</v>
      </c>
      <c r="J889" s="5"/>
      <c r="K889" s="5" t="s">
        <v>7382</v>
      </c>
      <c r="L889" s="5" t="s">
        <v>5534</v>
      </c>
    </row>
    <row r="890" spans="1:19" ht="36" x14ac:dyDescent="0.15">
      <c r="A890" s="69">
        <v>822</v>
      </c>
      <c r="B890" s="6" t="s">
        <v>7383</v>
      </c>
      <c r="C890" s="5" t="s">
        <v>7387</v>
      </c>
      <c r="D890" s="131" t="s">
        <v>7380</v>
      </c>
      <c r="E890" s="5" t="s">
        <v>7381</v>
      </c>
      <c r="F890" s="126">
        <v>56000</v>
      </c>
      <c r="G890" s="147">
        <v>0</v>
      </c>
      <c r="H890" s="5" t="s">
        <v>7382</v>
      </c>
      <c r="I890" s="5" t="s">
        <v>7382</v>
      </c>
      <c r="J890" s="5"/>
      <c r="K890" s="5" t="s">
        <v>7382</v>
      </c>
      <c r="L890" s="5" t="s">
        <v>5534</v>
      </c>
    </row>
    <row r="891" spans="1:19" ht="48" x14ac:dyDescent="0.15">
      <c r="A891" s="69">
        <v>823</v>
      </c>
      <c r="B891" s="6" t="s">
        <v>7440</v>
      </c>
      <c r="C891" s="5" t="s">
        <v>7446</v>
      </c>
      <c r="D891" s="5" t="s">
        <v>6918</v>
      </c>
      <c r="E891" s="118" t="s">
        <v>7445</v>
      </c>
      <c r="F891" s="5" t="s">
        <v>7441</v>
      </c>
      <c r="G891" s="5">
        <v>2221418.94</v>
      </c>
      <c r="H891" s="5" t="s">
        <v>7451</v>
      </c>
      <c r="I891" s="5" t="s">
        <v>7451</v>
      </c>
      <c r="J891" s="5"/>
      <c r="K891" s="5" t="s">
        <v>7450</v>
      </c>
      <c r="L891" s="5" t="s">
        <v>1410</v>
      </c>
    </row>
    <row r="892" spans="1:19" ht="48" x14ac:dyDescent="0.15">
      <c r="A892" s="69">
        <v>824</v>
      </c>
      <c r="B892" s="6" t="s">
        <v>7444</v>
      </c>
      <c r="C892" s="5" t="s">
        <v>7447</v>
      </c>
      <c r="D892" s="131" t="s">
        <v>7449</v>
      </c>
      <c r="E892" s="118" t="s">
        <v>7448</v>
      </c>
      <c r="F892" s="5" t="s">
        <v>7442</v>
      </c>
      <c r="G892" s="5">
        <v>916673.21</v>
      </c>
      <c r="H892" s="5" t="s">
        <v>7451</v>
      </c>
      <c r="I892" s="5" t="s">
        <v>7451</v>
      </c>
      <c r="J892" s="5"/>
      <c r="K892" s="5" t="s">
        <v>7450</v>
      </c>
      <c r="L892" s="5" t="s">
        <v>7443</v>
      </c>
    </row>
    <row r="893" spans="1:19" ht="61.5" customHeight="1" x14ac:dyDescent="0.15">
      <c r="A893" s="69">
        <v>825</v>
      </c>
      <c r="B893" s="66" t="s">
        <v>7466</v>
      </c>
      <c r="C893" s="42" t="s">
        <v>7467</v>
      </c>
      <c r="D893" s="5" t="s">
        <v>7468</v>
      </c>
      <c r="E893" s="88"/>
      <c r="F893" s="15">
        <v>36229.370000000003</v>
      </c>
      <c r="G893" s="4">
        <v>0</v>
      </c>
      <c r="H893" s="91"/>
      <c r="I893" s="5" t="s">
        <v>7469</v>
      </c>
      <c r="J893" s="91"/>
      <c r="K893" s="5" t="s">
        <v>7470</v>
      </c>
      <c r="L893" s="5" t="s">
        <v>1999</v>
      </c>
      <c r="M893" s="92"/>
      <c r="N893" s="93"/>
      <c r="O893" s="97"/>
      <c r="P893" s="97"/>
      <c r="Q893" s="97"/>
      <c r="R893" s="92"/>
      <c r="S893" s="95"/>
    </row>
    <row r="894" spans="1:19" ht="61.5" customHeight="1" x14ac:dyDescent="0.15">
      <c r="A894" s="69">
        <v>826</v>
      </c>
      <c r="B894" s="66" t="s">
        <v>7471</v>
      </c>
      <c r="C894" s="42" t="s">
        <v>7472</v>
      </c>
      <c r="D894" s="5" t="s">
        <v>7473</v>
      </c>
      <c r="E894" s="88"/>
      <c r="F894" s="15">
        <v>16000</v>
      </c>
      <c r="G894" s="4">
        <v>0</v>
      </c>
      <c r="H894" s="91"/>
      <c r="I894" s="5" t="s">
        <v>7469</v>
      </c>
      <c r="J894" s="91"/>
      <c r="K894" s="5" t="s">
        <v>7470</v>
      </c>
      <c r="L894" s="5" t="s">
        <v>1999</v>
      </c>
      <c r="M894" s="92"/>
      <c r="N894" s="93"/>
      <c r="O894" s="97"/>
      <c r="P894" s="97"/>
      <c r="Q894" s="97"/>
      <c r="R894" s="92"/>
      <c r="S894" s="95"/>
    </row>
    <row r="895" spans="1:19" ht="61.5" customHeight="1" x14ac:dyDescent="0.15">
      <c r="A895" s="69">
        <v>827</v>
      </c>
      <c r="B895" s="66" t="s">
        <v>7474</v>
      </c>
      <c r="C895" s="5" t="s">
        <v>7475</v>
      </c>
      <c r="D895" s="5" t="s">
        <v>8842</v>
      </c>
      <c r="E895" s="88" t="s">
        <v>7476</v>
      </c>
      <c r="F895" s="15">
        <v>330151.95</v>
      </c>
      <c r="G895" s="15">
        <v>330151.95</v>
      </c>
      <c r="H895" s="91"/>
      <c r="I895" s="88" t="s">
        <v>7477</v>
      </c>
      <c r="J895" s="91"/>
      <c r="K895" s="5" t="s">
        <v>7478</v>
      </c>
      <c r="L895" s="5" t="s">
        <v>1999</v>
      </c>
      <c r="M895" s="92"/>
      <c r="N895" s="93"/>
      <c r="O895" s="94"/>
      <c r="P895" s="94"/>
      <c r="Q895" s="94"/>
      <c r="R895" s="92"/>
      <c r="S895" s="95"/>
    </row>
    <row r="896" spans="1:19" ht="67.75" customHeight="1" x14ac:dyDescent="0.15">
      <c r="A896" s="69">
        <v>828</v>
      </c>
      <c r="B896" s="19" t="s">
        <v>7479</v>
      </c>
      <c r="C896" s="70" t="s">
        <v>7480</v>
      </c>
      <c r="D896" s="13" t="s">
        <v>7481</v>
      </c>
      <c r="E896" s="70" t="s">
        <v>7482</v>
      </c>
      <c r="F896" s="15">
        <v>25583.06</v>
      </c>
      <c r="G896" s="15">
        <v>0</v>
      </c>
      <c r="H896" s="21"/>
      <c r="I896" s="5" t="s">
        <v>7483</v>
      </c>
      <c r="J896" s="5"/>
      <c r="K896" s="5" t="s">
        <v>7484</v>
      </c>
      <c r="L896" s="5" t="s">
        <v>1999</v>
      </c>
      <c r="M896" s="96"/>
      <c r="N896" s="30"/>
    </row>
    <row r="897" spans="1:19" ht="66.5" customHeight="1" x14ac:dyDescent="0.15">
      <c r="A897" s="69">
        <v>829</v>
      </c>
      <c r="B897" s="19" t="s">
        <v>7485</v>
      </c>
      <c r="C897" s="70" t="s">
        <v>7486</v>
      </c>
      <c r="D897" s="13" t="s">
        <v>7481</v>
      </c>
      <c r="E897" s="70" t="s">
        <v>7487</v>
      </c>
      <c r="F897" s="15">
        <v>37653</v>
      </c>
      <c r="G897" s="15">
        <v>0</v>
      </c>
      <c r="H897" s="21"/>
      <c r="I897" s="5" t="s">
        <v>7483</v>
      </c>
      <c r="J897" s="5"/>
      <c r="K897" s="5" t="s">
        <v>7484</v>
      </c>
      <c r="L897" s="5" t="s">
        <v>1999</v>
      </c>
      <c r="M897" s="96"/>
      <c r="N897" s="30"/>
    </row>
    <row r="898" spans="1:19" ht="61.5" customHeight="1" x14ac:dyDescent="0.15">
      <c r="A898" s="69">
        <v>830</v>
      </c>
      <c r="B898" s="66" t="s">
        <v>7488</v>
      </c>
      <c r="C898" s="42" t="s">
        <v>7557</v>
      </c>
      <c r="D898" s="13" t="s">
        <v>7489</v>
      </c>
      <c r="E898" s="88"/>
      <c r="F898" s="15">
        <v>31096.66</v>
      </c>
      <c r="G898" s="4"/>
      <c r="H898" s="91"/>
      <c r="I898" s="5" t="s">
        <v>7490</v>
      </c>
      <c r="J898" s="88" t="s">
        <v>7558</v>
      </c>
      <c r="K898" s="5" t="s">
        <v>7491</v>
      </c>
      <c r="L898" s="5" t="s">
        <v>1999</v>
      </c>
      <c r="M898" s="92"/>
      <c r="N898" s="93"/>
      <c r="O898" s="97"/>
      <c r="P898" s="97"/>
      <c r="Q898" s="97"/>
      <c r="R898" s="92"/>
      <c r="S898" s="95"/>
    </row>
    <row r="899" spans="1:19" ht="60" x14ac:dyDescent="0.15">
      <c r="A899" s="69">
        <v>831</v>
      </c>
      <c r="B899" s="6" t="s">
        <v>7516</v>
      </c>
      <c r="C899" s="13" t="s">
        <v>7517</v>
      </c>
      <c r="D899" s="5" t="s">
        <v>7518</v>
      </c>
      <c r="E899" s="5" t="s">
        <v>8544</v>
      </c>
      <c r="F899" s="21">
        <v>55000</v>
      </c>
      <c r="G899" s="21">
        <v>0</v>
      </c>
      <c r="H899" s="5" t="s">
        <v>7519</v>
      </c>
      <c r="I899" s="5" t="s">
        <v>7519</v>
      </c>
      <c r="J899" s="6"/>
      <c r="K899" s="5" t="s">
        <v>7520</v>
      </c>
      <c r="L899" s="5" t="s">
        <v>7521</v>
      </c>
    </row>
    <row r="900" spans="1:19" ht="60" x14ac:dyDescent="0.15">
      <c r="A900" s="69">
        <v>832</v>
      </c>
      <c r="B900" s="6" t="s">
        <v>7522</v>
      </c>
      <c r="C900" s="13" t="s">
        <v>7517</v>
      </c>
      <c r="D900" s="5" t="s">
        <v>7523</v>
      </c>
      <c r="E900" s="5" t="s">
        <v>8561</v>
      </c>
      <c r="F900" s="21">
        <v>55000</v>
      </c>
      <c r="G900" s="21">
        <v>0</v>
      </c>
      <c r="H900" s="5" t="s">
        <v>7519</v>
      </c>
      <c r="I900" s="5" t="s">
        <v>7519</v>
      </c>
      <c r="J900" s="6"/>
      <c r="K900" s="5" t="s">
        <v>7520</v>
      </c>
      <c r="L900" s="5" t="s">
        <v>7524</v>
      </c>
    </row>
    <row r="901" spans="1:19" ht="60" x14ac:dyDescent="0.15">
      <c r="A901" s="69">
        <v>834</v>
      </c>
      <c r="B901" s="6" t="s">
        <v>7525</v>
      </c>
      <c r="C901" s="13" t="s">
        <v>7517</v>
      </c>
      <c r="D901" s="5" t="s">
        <v>7526</v>
      </c>
      <c r="E901" s="5"/>
      <c r="F901" s="21">
        <v>55000</v>
      </c>
      <c r="G901" s="21">
        <v>0</v>
      </c>
      <c r="H901" s="5" t="s">
        <v>7519</v>
      </c>
      <c r="I901" s="5" t="s">
        <v>7519</v>
      </c>
      <c r="J901" s="6"/>
      <c r="K901" s="5" t="s">
        <v>7520</v>
      </c>
      <c r="L901" s="5" t="s">
        <v>7527</v>
      </c>
    </row>
    <row r="902" spans="1:19" ht="55.5" customHeight="1" x14ac:dyDescent="0.15">
      <c r="A902" s="69">
        <v>835</v>
      </c>
      <c r="B902" s="66" t="s">
        <v>7593</v>
      </c>
      <c r="C902" s="66" t="s">
        <v>7797</v>
      </c>
      <c r="D902" s="5" t="s">
        <v>8121</v>
      </c>
      <c r="E902" s="5" t="s">
        <v>7796</v>
      </c>
      <c r="F902" s="23">
        <v>234500</v>
      </c>
      <c r="G902" s="23">
        <v>209374.97</v>
      </c>
      <c r="H902" s="5" t="s">
        <v>7799</v>
      </c>
      <c r="I902" s="5" t="s">
        <v>7799</v>
      </c>
      <c r="J902" s="186"/>
      <c r="K902" s="5" t="s">
        <v>7799</v>
      </c>
      <c r="L902" s="5" t="s">
        <v>7800</v>
      </c>
    </row>
    <row r="903" spans="1:19" ht="50.25" customHeight="1" x14ac:dyDescent="0.15">
      <c r="A903" s="69">
        <v>836</v>
      </c>
      <c r="B903" s="66" t="s">
        <v>7597</v>
      </c>
      <c r="C903" s="66" t="s">
        <v>7802</v>
      </c>
      <c r="D903" s="5" t="s">
        <v>8121</v>
      </c>
      <c r="E903" s="66" t="s">
        <v>7801</v>
      </c>
      <c r="F903" s="23">
        <v>234500</v>
      </c>
      <c r="G903" s="23">
        <v>209374.97</v>
      </c>
      <c r="H903" s="5" t="s">
        <v>7799</v>
      </c>
      <c r="I903" s="5" t="s">
        <v>7799</v>
      </c>
      <c r="J903" s="186"/>
      <c r="K903" s="5" t="s">
        <v>7799</v>
      </c>
      <c r="L903" s="5" t="s">
        <v>7800</v>
      </c>
    </row>
    <row r="904" spans="1:19" ht="50.25" customHeight="1" x14ac:dyDescent="0.15">
      <c r="A904" s="69">
        <v>837</v>
      </c>
      <c r="B904" s="66" t="s">
        <v>7599</v>
      </c>
      <c r="C904" s="66" t="s">
        <v>7803</v>
      </c>
      <c r="D904" s="5" t="s">
        <v>8121</v>
      </c>
      <c r="E904" s="5" t="s">
        <v>7861</v>
      </c>
      <c r="F904" s="23">
        <v>175000</v>
      </c>
      <c r="G904" s="23">
        <v>169166.64</v>
      </c>
      <c r="H904" s="5" t="s">
        <v>7804</v>
      </c>
      <c r="I904" s="5" t="s">
        <v>7804</v>
      </c>
      <c r="J904" s="186"/>
      <c r="K904" s="5" t="s">
        <v>7804</v>
      </c>
      <c r="L904" s="5" t="s">
        <v>7800</v>
      </c>
    </row>
    <row r="905" spans="1:19" ht="50.25" customHeight="1" x14ac:dyDescent="0.15">
      <c r="A905" s="69">
        <v>838</v>
      </c>
      <c r="B905" s="66" t="s">
        <v>7601</v>
      </c>
      <c r="C905" s="66" t="s">
        <v>7806</v>
      </c>
      <c r="D905" s="5" t="s">
        <v>8121</v>
      </c>
      <c r="E905" s="66" t="s">
        <v>7805</v>
      </c>
      <c r="F905" s="23">
        <v>101500</v>
      </c>
      <c r="G905" s="23">
        <v>98116.64</v>
      </c>
      <c r="H905" s="5" t="s">
        <v>7804</v>
      </c>
      <c r="I905" s="5" t="s">
        <v>7804</v>
      </c>
      <c r="J905" s="186"/>
      <c r="K905" s="5" t="s">
        <v>7804</v>
      </c>
      <c r="L905" s="5" t="s">
        <v>7800</v>
      </c>
    </row>
    <row r="906" spans="1:19" ht="50.25" customHeight="1" x14ac:dyDescent="0.15">
      <c r="A906" s="69">
        <v>839</v>
      </c>
      <c r="B906" s="66" t="s">
        <v>7603</v>
      </c>
      <c r="C906" s="66" t="s">
        <v>7808</v>
      </c>
      <c r="D906" s="5" t="s">
        <v>8121</v>
      </c>
      <c r="E906" s="66" t="s">
        <v>7807</v>
      </c>
      <c r="F906" s="23">
        <v>87500</v>
      </c>
      <c r="G906" s="23">
        <v>0</v>
      </c>
      <c r="H906" s="5" t="s">
        <v>7804</v>
      </c>
      <c r="I906" s="5" t="s">
        <v>7804</v>
      </c>
      <c r="J906" s="186"/>
      <c r="K906" s="5" t="s">
        <v>7804</v>
      </c>
      <c r="L906" s="5" t="s">
        <v>7800</v>
      </c>
    </row>
    <row r="907" spans="1:19" ht="50.25" customHeight="1" x14ac:dyDescent="0.15">
      <c r="A907" s="69">
        <v>840</v>
      </c>
      <c r="B907" s="66" t="s">
        <v>7605</v>
      </c>
      <c r="C907" s="66" t="s">
        <v>7809</v>
      </c>
      <c r="D907" s="5" t="s">
        <v>8121</v>
      </c>
      <c r="E907" s="5" t="s">
        <v>7862</v>
      </c>
      <c r="F907" s="23">
        <v>92750</v>
      </c>
      <c r="G907" s="23">
        <v>0</v>
      </c>
      <c r="H907" s="5" t="s">
        <v>7804</v>
      </c>
      <c r="I907" s="5" t="s">
        <v>7804</v>
      </c>
      <c r="J907" s="186"/>
      <c r="K907" s="5" t="s">
        <v>7804</v>
      </c>
      <c r="L907" s="5" t="s">
        <v>7800</v>
      </c>
    </row>
    <row r="908" spans="1:19" ht="61.5" customHeight="1" x14ac:dyDescent="0.15">
      <c r="A908" s="69">
        <v>841</v>
      </c>
      <c r="B908" s="66" t="s">
        <v>7607</v>
      </c>
      <c r="C908" s="66" t="s">
        <v>7810</v>
      </c>
      <c r="D908" s="5" t="s">
        <v>8121</v>
      </c>
      <c r="E908" s="5" t="s">
        <v>7863</v>
      </c>
      <c r="F908" s="23">
        <v>227500</v>
      </c>
      <c r="G908" s="23">
        <v>176944.48</v>
      </c>
      <c r="H908" s="5" t="s">
        <v>7804</v>
      </c>
      <c r="I908" s="5" t="s">
        <v>7804</v>
      </c>
      <c r="J908" s="186"/>
      <c r="K908" s="5" t="s">
        <v>7804</v>
      </c>
      <c r="L908" s="5" t="s">
        <v>7800</v>
      </c>
    </row>
    <row r="909" spans="1:19" ht="50.25" customHeight="1" x14ac:dyDescent="0.15">
      <c r="A909" s="69">
        <v>842</v>
      </c>
      <c r="B909" s="66" t="s">
        <v>7610</v>
      </c>
      <c r="C909" s="66" t="s">
        <v>7811</v>
      </c>
      <c r="D909" s="5" t="s">
        <v>8121</v>
      </c>
      <c r="E909" s="5" t="s">
        <v>7864</v>
      </c>
      <c r="F909" s="23">
        <v>92750</v>
      </c>
      <c r="G909" s="23">
        <v>0</v>
      </c>
      <c r="H909" s="5" t="s">
        <v>7804</v>
      </c>
      <c r="I909" s="5" t="s">
        <v>7804</v>
      </c>
      <c r="J909" s="186"/>
      <c r="K909" s="5" t="s">
        <v>7804</v>
      </c>
      <c r="L909" s="5" t="s">
        <v>7800</v>
      </c>
    </row>
    <row r="910" spans="1:19" ht="50.25" customHeight="1" x14ac:dyDescent="0.15">
      <c r="A910" s="69">
        <v>843</v>
      </c>
      <c r="B910" s="66" t="s">
        <v>7611</v>
      </c>
      <c r="C910" s="66" t="s">
        <v>7811</v>
      </c>
      <c r="D910" s="5" t="s">
        <v>8121</v>
      </c>
      <c r="E910" s="5" t="s">
        <v>7865</v>
      </c>
      <c r="F910" s="23">
        <v>92750</v>
      </c>
      <c r="G910" s="23">
        <v>0</v>
      </c>
      <c r="H910" s="5" t="s">
        <v>7804</v>
      </c>
      <c r="I910" s="5" t="s">
        <v>7804</v>
      </c>
      <c r="J910" s="186"/>
      <c r="K910" s="5" t="s">
        <v>7804</v>
      </c>
      <c r="L910" s="5" t="s">
        <v>7800</v>
      </c>
    </row>
    <row r="911" spans="1:19" ht="50.25" customHeight="1" x14ac:dyDescent="0.15">
      <c r="A911" s="69">
        <v>844</v>
      </c>
      <c r="B911" s="66" t="s">
        <v>7613</v>
      </c>
      <c r="C911" s="66" t="s">
        <v>7811</v>
      </c>
      <c r="D911" s="5" t="s">
        <v>8121</v>
      </c>
      <c r="E911" s="5" t="s">
        <v>7866</v>
      </c>
      <c r="F911" s="23">
        <v>92750</v>
      </c>
      <c r="G911" s="23">
        <v>0</v>
      </c>
      <c r="H911" s="5" t="s">
        <v>7804</v>
      </c>
      <c r="I911" s="5" t="s">
        <v>7804</v>
      </c>
      <c r="J911" s="186"/>
      <c r="K911" s="5" t="s">
        <v>7804</v>
      </c>
      <c r="L911" s="5" t="s">
        <v>7800</v>
      </c>
    </row>
    <row r="912" spans="1:19" ht="50.25" customHeight="1" x14ac:dyDescent="0.15">
      <c r="A912" s="69">
        <v>845</v>
      </c>
      <c r="B912" s="66" t="s">
        <v>7615</v>
      </c>
      <c r="C912" s="66" t="s">
        <v>7811</v>
      </c>
      <c r="D912" s="5" t="s">
        <v>8121</v>
      </c>
      <c r="E912" s="5" t="s">
        <v>7867</v>
      </c>
      <c r="F912" s="23">
        <v>92750</v>
      </c>
      <c r="G912" s="23"/>
      <c r="H912" s="5" t="s">
        <v>7804</v>
      </c>
      <c r="I912" s="5" t="s">
        <v>7804</v>
      </c>
      <c r="J912" s="186"/>
      <c r="K912" s="5" t="s">
        <v>7804</v>
      </c>
      <c r="L912" s="5" t="s">
        <v>7800</v>
      </c>
    </row>
    <row r="913" spans="1:12" ht="50.25" customHeight="1" x14ac:dyDescent="0.15">
      <c r="A913" s="69">
        <v>846</v>
      </c>
      <c r="B913" s="66" t="s">
        <v>7617</v>
      </c>
      <c r="C913" s="66" t="s">
        <v>7811</v>
      </c>
      <c r="D913" s="5" t="s">
        <v>8121</v>
      </c>
      <c r="E913" s="5" t="s">
        <v>7868</v>
      </c>
      <c r="F913" s="23">
        <v>92750</v>
      </c>
      <c r="G913" s="23"/>
      <c r="H913" s="5" t="s">
        <v>7804</v>
      </c>
      <c r="I913" s="5" t="s">
        <v>7804</v>
      </c>
      <c r="J913" s="186"/>
      <c r="K913" s="5" t="s">
        <v>7804</v>
      </c>
      <c r="L913" s="5" t="s">
        <v>7800</v>
      </c>
    </row>
    <row r="914" spans="1:12" ht="50.25" customHeight="1" x14ac:dyDescent="0.15">
      <c r="A914" s="69">
        <v>847</v>
      </c>
      <c r="B914" s="66" t="s">
        <v>7908</v>
      </c>
      <c r="C914" s="66" t="s">
        <v>7813</v>
      </c>
      <c r="D914" s="5" t="s">
        <v>8121</v>
      </c>
      <c r="E914" s="5" t="s">
        <v>7812</v>
      </c>
      <c r="F914" s="23">
        <v>56000</v>
      </c>
      <c r="G914" s="23"/>
      <c r="H914" s="5" t="s">
        <v>7804</v>
      </c>
      <c r="I914" s="5" t="s">
        <v>7804</v>
      </c>
      <c r="J914" s="186"/>
      <c r="K914" s="5" t="s">
        <v>7804</v>
      </c>
      <c r="L914" s="5" t="s">
        <v>7800</v>
      </c>
    </row>
    <row r="915" spans="1:12" ht="50.25" customHeight="1" x14ac:dyDescent="0.15">
      <c r="A915" s="69">
        <v>848</v>
      </c>
      <c r="B915" s="66" t="s">
        <v>7909</v>
      </c>
      <c r="C915" s="66" t="s">
        <v>7814</v>
      </c>
      <c r="D915" s="5" t="s">
        <v>8121</v>
      </c>
      <c r="E915" s="5" t="s">
        <v>7869</v>
      </c>
      <c r="F915" s="23">
        <v>60000</v>
      </c>
      <c r="G915" s="23"/>
      <c r="H915" s="5" t="s">
        <v>7804</v>
      </c>
      <c r="I915" s="5" t="s">
        <v>7804</v>
      </c>
      <c r="J915" s="186"/>
      <c r="K915" s="5" t="s">
        <v>7804</v>
      </c>
      <c r="L915" s="5" t="s">
        <v>7800</v>
      </c>
    </row>
    <row r="916" spans="1:12" ht="50.25" customHeight="1" x14ac:dyDescent="0.15">
      <c r="A916" s="69">
        <v>849</v>
      </c>
      <c r="B916" s="66" t="s">
        <v>7910</v>
      </c>
      <c r="C916" s="66" t="s">
        <v>7814</v>
      </c>
      <c r="D916" s="5" t="s">
        <v>8121</v>
      </c>
      <c r="E916" s="5" t="s">
        <v>7870</v>
      </c>
      <c r="F916" s="23">
        <v>60000</v>
      </c>
      <c r="G916" s="23"/>
      <c r="H916" s="5" t="s">
        <v>7804</v>
      </c>
      <c r="I916" s="5" t="s">
        <v>7804</v>
      </c>
      <c r="J916" s="186"/>
      <c r="K916" s="5" t="s">
        <v>7804</v>
      </c>
      <c r="L916" s="5" t="s">
        <v>7800</v>
      </c>
    </row>
    <row r="917" spans="1:12" ht="50.25" customHeight="1" x14ac:dyDescent="0.15">
      <c r="A917" s="69">
        <v>850</v>
      </c>
      <c r="B917" s="66" t="s">
        <v>7911</v>
      </c>
      <c r="C917" s="66" t="s">
        <v>7814</v>
      </c>
      <c r="D917" s="5" t="s">
        <v>8121</v>
      </c>
      <c r="E917" s="5" t="s">
        <v>7871</v>
      </c>
      <c r="F917" s="23">
        <v>60000</v>
      </c>
      <c r="G917" s="23">
        <v>0</v>
      </c>
      <c r="H917" s="5" t="s">
        <v>7804</v>
      </c>
      <c r="I917" s="5" t="s">
        <v>7804</v>
      </c>
      <c r="J917" s="186"/>
      <c r="K917" s="5" t="s">
        <v>7804</v>
      </c>
      <c r="L917" s="5" t="s">
        <v>7800</v>
      </c>
    </row>
    <row r="918" spans="1:12" ht="50.25" customHeight="1" x14ac:dyDescent="0.15">
      <c r="A918" s="69">
        <v>851</v>
      </c>
      <c r="B918" s="66" t="s">
        <v>7912</v>
      </c>
      <c r="C918" s="66" t="s">
        <v>7814</v>
      </c>
      <c r="D918" s="5" t="s">
        <v>8121</v>
      </c>
      <c r="E918" s="5" t="s">
        <v>7872</v>
      </c>
      <c r="F918" s="23">
        <v>60000</v>
      </c>
      <c r="G918" s="23">
        <v>0</v>
      </c>
      <c r="H918" s="5" t="s">
        <v>7804</v>
      </c>
      <c r="I918" s="5" t="s">
        <v>7804</v>
      </c>
      <c r="J918" s="186"/>
      <c r="K918" s="5" t="s">
        <v>7804</v>
      </c>
      <c r="L918" s="5" t="s">
        <v>7800</v>
      </c>
    </row>
    <row r="919" spans="1:12" ht="50.25" customHeight="1" x14ac:dyDescent="0.15">
      <c r="A919" s="69">
        <v>852</v>
      </c>
      <c r="B919" s="66" t="s">
        <v>7913</v>
      </c>
      <c r="C919" s="66" t="s">
        <v>7815</v>
      </c>
      <c r="D919" s="5" t="s">
        <v>8121</v>
      </c>
      <c r="E919" s="5" t="s">
        <v>7873</v>
      </c>
      <c r="F919" s="23">
        <v>441000</v>
      </c>
      <c r="G919" s="23">
        <v>411600</v>
      </c>
      <c r="H919" s="5" t="s">
        <v>7804</v>
      </c>
      <c r="I919" s="5" t="s">
        <v>7804</v>
      </c>
      <c r="J919" s="186"/>
      <c r="K919" s="5" t="s">
        <v>7804</v>
      </c>
      <c r="L919" s="5" t="s">
        <v>7800</v>
      </c>
    </row>
    <row r="920" spans="1:12" ht="50.25" customHeight="1" x14ac:dyDescent="0.15">
      <c r="A920" s="69">
        <v>853</v>
      </c>
      <c r="B920" s="66" t="s">
        <v>7914</v>
      </c>
      <c r="C920" s="66" t="s">
        <v>7816</v>
      </c>
      <c r="D920" s="5" t="s">
        <v>8121</v>
      </c>
      <c r="E920" s="5" t="s">
        <v>7874</v>
      </c>
      <c r="F920" s="23">
        <v>638750</v>
      </c>
      <c r="G920" s="23">
        <v>596166.64</v>
      </c>
      <c r="H920" s="5" t="s">
        <v>7804</v>
      </c>
      <c r="I920" s="5" t="s">
        <v>7804</v>
      </c>
      <c r="J920" s="186"/>
      <c r="K920" s="5" t="s">
        <v>7804</v>
      </c>
      <c r="L920" s="5" t="s">
        <v>7800</v>
      </c>
    </row>
    <row r="921" spans="1:12" ht="63" customHeight="1" x14ac:dyDescent="0.15">
      <c r="A921" s="69">
        <v>854</v>
      </c>
      <c r="B921" s="66" t="s">
        <v>7915</v>
      </c>
      <c r="C921" s="66" t="s">
        <v>7817</v>
      </c>
      <c r="D921" s="5" t="s">
        <v>8121</v>
      </c>
      <c r="E921" s="5" t="s">
        <v>7875</v>
      </c>
      <c r="F921" s="23">
        <v>791000</v>
      </c>
      <c r="G921" s="23">
        <v>738266.64</v>
      </c>
      <c r="H921" s="5" t="s">
        <v>7804</v>
      </c>
      <c r="I921" s="5" t="s">
        <v>7804</v>
      </c>
      <c r="J921" s="186"/>
      <c r="K921" s="5" t="s">
        <v>7804</v>
      </c>
      <c r="L921" s="5" t="s">
        <v>7800</v>
      </c>
    </row>
    <row r="922" spans="1:12" ht="69" customHeight="1" x14ac:dyDescent="0.15">
      <c r="A922" s="69">
        <v>855</v>
      </c>
      <c r="B922" s="66" t="s">
        <v>7916</v>
      </c>
      <c r="C922" s="66" t="s">
        <v>7818</v>
      </c>
      <c r="D922" s="5" t="s">
        <v>8121</v>
      </c>
      <c r="E922" s="5" t="s">
        <v>7876</v>
      </c>
      <c r="F922" s="23">
        <v>129000</v>
      </c>
      <c r="G922" s="23">
        <v>120400</v>
      </c>
      <c r="H922" s="5" t="s">
        <v>7804</v>
      </c>
      <c r="I922" s="5" t="s">
        <v>7804</v>
      </c>
      <c r="J922" s="186"/>
      <c r="K922" s="5" t="s">
        <v>7804</v>
      </c>
      <c r="L922" s="5" t="s">
        <v>7800</v>
      </c>
    </row>
    <row r="923" spans="1:12" ht="62.25" customHeight="1" x14ac:dyDescent="0.15">
      <c r="A923" s="69">
        <v>856</v>
      </c>
      <c r="B923" s="66" t="s">
        <v>7917</v>
      </c>
      <c r="C923" s="66" t="s">
        <v>7819</v>
      </c>
      <c r="D923" s="5" t="s">
        <v>8121</v>
      </c>
      <c r="E923" s="5" t="s">
        <v>7877</v>
      </c>
      <c r="F923" s="23">
        <v>129000</v>
      </c>
      <c r="G923" s="23">
        <v>120400</v>
      </c>
      <c r="H923" s="5" t="s">
        <v>7804</v>
      </c>
      <c r="I923" s="5" t="s">
        <v>7804</v>
      </c>
      <c r="J923" s="186"/>
      <c r="K923" s="5" t="s">
        <v>7804</v>
      </c>
      <c r="L923" s="5" t="s">
        <v>7800</v>
      </c>
    </row>
    <row r="924" spans="1:12" ht="50.25" customHeight="1" x14ac:dyDescent="0.15">
      <c r="A924" s="69">
        <v>856</v>
      </c>
      <c r="B924" s="66" t="s">
        <v>7918</v>
      </c>
      <c r="C924" s="66" t="s">
        <v>7821</v>
      </c>
      <c r="D924" s="5" t="s">
        <v>7798</v>
      </c>
      <c r="E924" s="66" t="s">
        <v>7820</v>
      </c>
      <c r="F924" s="23">
        <v>87500</v>
      </c>
      <c r="G924" s="23">
        <v>0</v>
      </c>
      <c r="H924" s="5" t="s">
        <v>7804</v>
      </c>
      <c r="I924" s="5" t="s">
        <v>7804</v>
      </c>
      <c r="J924" s="186"/>
      <c r="K924" s="5" t="s">
        <v>7804</v>
      </c>
      <c r="L924" s="5" t="s">
        <v>7800</v>
      </c>
    </row>
    <row r="925" spans="1:12" ht="50.25" customHeight="1" x14ac:dyDescent="0.15">
      <c r="A925" s="69">
        <v>857</v>
      </c>
      <c r="B925" s="66" t="s">
        <v>7919</v>
      </c>
      <c r="C925" s="66" t="s">
        <v>7821</v>
      </c>
      <c r="D925" s="5" t="s">
        <v>7798</v>
      </c>
      <c r="E925" s="66" t="s">
        <v>7822</v>
      </c>
      <c r="F925" s="23">
        <v>87500</v>
      </c>
      <c r="G925" s="23">
        <v>0</v>
      </c>
      <c r="H925" s="5" t="s">
        <v>7804</v>
      </c>
      <c r="I925" s="5" t="s">
        <v>7804</v>
      </c>
      <c r="J925" s="186"/>
      <c r="K925" s="5" t="s">
        <v>7804</v>
      </c>
      <c r="L925" s="5" t="s">
        <v>7800</v>
      </c>
    </row>
    <row r="926" spans="1:12" ht="50.25" customHeight="1" x14ac:dyDescent="0.15">
      <c r="A926" s="69">
        <v>858</v>
      </c>
      <c r="B926" s="66" t="s">
        <v>7920</v>
      </c>
      <c r="C926" s="66" t="s">
        <v>7821</v>
      </c>
      <c r="D926" s="5" t="s">
        <v>7798</v>
      </c>
      <c r="E926" s="66" t="s">
        <v>7823</v>
      </c>
      <c r="F926" s="23">
        <v>87500</v>
      </c>
      <c r="G926" s="23">
        <v>0</v>
      </c>
      <c r="H926" s="5" t="s">
        <v>7804</v>
      </c>
      <c r="I926" s="5" t="s">
        <v>7804</v>
      </c>
      <c r="J926" s="186"/>
      <c r="K926" s="5" t="s">
        <v>7804</v>
      </c>
      <c r="L926" s="5" t="s">
        <v>7800</v>
      </c>
    </row>
    <row r="927" spans="1:12" ht="50.25" customHeight="1" x14ac:dyDescent="0.15">
      <c r="A927" s="69">
        <v>859</v>
      </c>
      <c r="B927" s="66" t="s">
        <v>7921</v>
      </c>
      <c r="C927" s="66" t="s">
        <v>7821</v>
      </c>
      <c r="D927" s="5" t="s">
        <v>7798</v>
      </c>
      <c r="E927" s="66" t="s">
        <v>7824</v>
      </c>
      <c r="F927" s="23">
        <v>87500</v>
      </c>
      <c r="G927" s="23">
        <v>0</v>
      </c>
      <c r="H927" s="5" t="s">
        <v>7804</v>
      </c>
      <c r="I927" s="5" t="s">
        <v>7804</v>
      </c>
      <c r="J927" s="186"/>
      <c r="K927" s="5" t="s">
        <v>7804</v>
      </c>
      <c r="L927" s="5" t="s">
        <v>7800</v>
      </c>
    </row>
    <row r="928" spans="1:12" ht="50.25" customHeight="1" x14ac:dyDescent="0.15">
      <c r="A928" s="69">
        <v>860</v>
      </c>
      <c r="B928" s="66" t="s">
        <v>7922</v>
      </c>
      <c r="C928" s="66" t="s">
        <v>7821</v>
      </c>
      <c r="D928" s="5" t="s">
        <v>7798</v>
      </c>
      <c r="E928" s="66" t="s">
        <v>7825</v>
      </c>
      <c r="F928" s="23">
        <v>87500</v>
      </c>
      <c r="G928" s="23">
        <v>0</v>
      </c>
      <c r="H928" s="5" t="s">
        <v>7804</v>
      </c>
      <c r="I928" s="5" t="s">
        <v>7804</v>
      </c>
      <c r="J928" s="186"/>
      <c r="K928" s="5" t="s">
        <v>7804</v>
      </c>
      <c r="L928" s="5" t="s">
        <v>7800</v>
      </c>
    </row>
    <row r="929" spans="1:12" ht="50.25" customHeight="1" x14ac:dyDescent="0.15">
      <c r="A929" s="69">
        <v>861</v>
      </c>
      <c r="B929" s="66" t="s">
        <v>7923</v>
      </c>
      <c r="C929" s="66" t="s">
        <v>7821</v>
      </c>
      <c r="D929" s="5" t="s">
        <v>7798</v>
      </c>
      <c r="E929" s="66" t="s">
        <v>7826</v>
      </c>
      <c r="F929" s="23">
        <v>87500</v>
      </c>
      <c r="G929" s="23">
        <v>0</v>
      </c>
      <c r="H929" s="5" t="s">
        <v>7804</v>
      </c>
      <c r="I929" s="5" t="s">
        <v>7804</v>
      </c>
      <c r="J929" s="186"/>
      <c r="K929" s="5" t="s">
        <v>7804</v>
      </c>
      <c r="L929" s="5" t="s">
        <v>7800</v>
      </c>
    </row>
    <row r="930" spans="1:12" ht="50.25" customHeight="1" x14ac:dyDescent="0.15">
      <c r="A930" s="69">
        <v>862</v>
      </c>
      <c r="B930" s="66" t="s">
        <v>7924</v>
      </c>
      <c r="C930" s="66" t="s">
        <v>7821</v>
      </c>
      <c r="D930" s="5" t="s">
        <v>8121</v>
      </c>
      <c r="E930" s="66" t="s">
        <v>7827</v>
      </c>
      <c r="F930" s="23">
        <v>87500</v>
      </c>
      <c r="G930" s="23">
        <v>0</v>
      </c>
      <c r="H930" s="5" t="s">
        <v>7804</v>
      </c>
      <c r="I930" s="5" t="s">
        <v>7804</v>
      </c>
      <c r="J930" s="186"/>
      <c r="K930" s="5" t="s">
        <v>7804</v>
      </c>
      <c r="L930" s="5" t="s">
        <v>7800</v>
      </c>
    </row>
    <row r="931" spans="1:12" ht="50.25" customHeight="1" x14ac:dyDescent="0.15">
      <c r="A931" s="69">
        <v>863</v>
      </c>
      <c r="B931" s="66" t="s">
        <v>7925</v>
      </c>
      <c r="C931" s="66" t="s">
        <v>7821</v>
      </c>
      <c r="D931" s="5" t="s">
        <v>8121</v>
      </c>
      <c r="E931" s="66" t="s">
        <v>7828</v>
      </c>
      <c r="F931" s="23">
        <v>87500</v>
      </c>
      <c r="G931" s="23">
        <v>0</v>
      </c>
      <c r="H931" s="5" t="s">
        <v>7804</v>
      </c>
      <c r="I931" s="5" t="s">
        <v>7804</v>
      </c>
      <c r="J931" s="186"/>
      <c r="K931" s="5" t="s">
        <v>7804</v>
      </c>
      <c r="L931" s="5" t="s">
        <v>7800</v>
      </c>
    </row>
    <row r="932" spans="1:12" ht="50.25" customHeight="1" x14ac:dyDescent="0.15">
      <c r="A932" s="69">
        <v>864</v>
      </c>
      <c r="B932" s="66" t="s">
        <v>7926</v>
      </c>
      <c r="C932" s="66" t="s">
        <v>7821</v>
      </c>
      <c r="D932" s="5" t="s">
        <v>8121</v>
      </c>
      <c r="E932" s="66" t="s">
        <v>7829</v>
      </c>
      <c r="F932" s="23">
        <v>87500</v>
      </c>
      <c r="G932" s="23">
        <v>0</v>
      </c>
      <c r="H932" s="5" t="s">
        <v>7804</v>
      </c>
      <c r="I932" s="5" t="s">
        <v>7804</v>
      </c>
      <c r="J932" s="186"/>
      <c r="K932" s="5" t="s">
        <v>7804</v>
      </c>
      <c r="L932" s="5" t="s">
        <v>7800</v>
      </c>
    </row>
    <row r="933" spans="1:12" ht="50.25" customHeight="1" x14ac:dyDescent="0.15">
      <c r="A933" s="69">
        <v>865</v>
      </c>
      <c r="B933" s="66" t="s">
        <v>7927</v>
      </c>
      <c r="C933" s="66" t="s">
        <v>7821</v>
      </c>
      <c r="D933" s="5" t="s">
        <v>8121</v>
      </c>
      <c r="E933" s="66" t="s">
        <v>7830</v>
      </c>
      <c r="F933" s="23">
        <v>87500</v>
      </c>
      <c r="G933" s="23">
        <v>0</v>
      </c>
      <c r="H933" s="5" t="s">
        <v>7804</v>
      </c>
      <c r="I933" s="5" t="s">
        <v>7804</v>
      </c>
      <c r="J933" s="186"/>
      <c r="K933" s="5" t="s">
        <v>7804</v>
      </c>
      <c r="L933" s="5" t="s">
        <v>7800</v>
      </c>
    </row>
    <row r="934" spans="1:12" ht="50.25" customHeight="1" x14ac:dyDescent="0.15">
      <c r="A934" s="69">
        <v>866</v>
      </c>
      <c r="B934" s="66" t="s">
        <v>7929</v>
      </c>
      <c r="C934" s="66" t="s">
        <v>7821</v>
      </c>
      <c r="D934" s="5" t="s">
        <v>8121</v>
      </c>
      <c r="E934" s="66" t="s">
        <v>7831</v>
      </c>
      <c r="F934" s="23">
        <v>87500</v>
      </c>
      <c r="G934" s="23">
        <v>0</v>
      </c>
      <c r="H934" s="5" t="s">
        <v>7804</v>
      </c>
      <c r="I934" s="5" t="s">
        <v>7804</v>
      </c>
      <c r="J934" s="186"/>
      <c r="K934" s="5" t="s">
        <v>7804</v>
      </c>
      <c r="L934" s="5" t="s">
        <v>7800</v>
      </c>
    </row>
    <row r="935" spans="1:12" ht="50.25" customHeight="1" x14ac:dyDescent="0.15">
      <c r="A935" s="69">
        <v>867</v>
      </c>
      <c r="B935" s="66" t="s">
        <v>7930</v>
      </c>
      <c r="C935" s="66" t="s">
        <v>7821</v>
      </c>
      <c r="D935" s="5" t="s">
        <v>8121</v>
      </c>
      <c r="E935" s="5" t="s">
        <v>7832</v>
      </c>
      <c r="F935" s="23">
        <v>87500</v>
      </c>
      <c r="G935" s="23">
        <v>0</v>
      </c>
      <c r="H935" s="5" t="s">
        <v>7804</v>
      </c>
      <c r="I935" s="5" t="s">
        <v>7804</v>
      </c>
      <c r="J935" s="186"/>
      <c r="K935" s="5" t="s">
        <v>7804</v>
      </c>
      <c r="L935" s="5" t="s">
        <v>7800</v>
      </c>
    </row>
    <row r="936" spans="1:12" ht="68.25" customHeight="1" x14ac:dyDescent="0.15">
      <c r="A936" s="69">
        <v>868</v>
      </c>
      <c r="B936" s="66" t="s">
        <v>7931</v>
      </c>
      <c r="C936" s="66" t="s">
        <v>7833</v>
      </c>
      <c r="D936" s="5" t="s">
        <v>8121</v>
      </c>
      <c r="E936" s="5" t="s">
        <v>7878</v>
      </c>
      <c r="F936" s="23">
        <v>791000</v>
      </c>
      <c r="G936" s="23">
        <v>738266.64</v>
      </c>
      <c r="H936" s="5" t="s">
        <v>7804</v>
      </c>
      <c r="I936" s="5" t="s">
        <v>7804</v>
      </c>
      <c r="J936" s="186"/>
      <c r="K936" s="5" t="s">
        <v>7804</v>
      </c>
      <c r="L936" s="5" t="s">
        <v>7800</v>
      </c>
    </row>
    <row r="937" spans="1:12" ht="75.75" customHeight="1" x14ac:dyDescent="0.15">
      <c r="A937" s="69">
        <v>869</v>
      </c>
      <c r="B937" s="66" t="s">
        <v>7932</v>
      </c>
      <c r="C937" s="66" t="s">
        <v>7834</v>
      </c>
      <c r="D937" s="5" t="s">
        <v>8121</v>
      </c>
      <c r="E937" s="5" t="s">
        <v>7879</v>
      </c>
      <c r="F937" s="23">
        <v>402500</v>
      </c>
      <c r="G937" s="23">
        <v>375666.64</v>
      </c>
      <c r="H937" s="5" t="s">
        <v>7804</v>
      </c>
      <c r="I937" s="5" t="s">
        <v>7804</v>
      </c>
      <c r="J937" s="186"/>
      <c r="K937" s="5" t="s">
        <v>7804</v>
      </c>
      <c r="L937" s="5" t="s">
        <v>7800</v>
      </c>
    </row>
    <row r="938" spans="1:12" ht="66" customHeight="1" x14ac:dyDescent="0.15">
      <c r="A938" s="69">
        <v>870</v>
      </c>
      <c r="B938" s="66" t="s">
        <v>7933</v>
      </c>
      <c r="C938" s="66" t="s">
        <v>7835</v>
      </c>
      <c r="D938" s="5" t="s">
        <v>8121</v>
      </c>
      <c r="E938" s="5" t="s">
        <v>7880</v>
      </c>
      <c r="F938" s="23">
        <v>129000</v>
      </c>
      <c r="G938" s="23">
        <v>120400</v>
      </c>
      <c r="H938" s="5" t="s">
        <v>7804</v>
      </c>
      <c r="I938" s="5" t="s">
        <v>7804</v>
      </c>
      <c r="J938" s="186"/>
      <c r="K938" s="5" t="s">
        <v>7804</v>
      </c>
      <c r="L938" s="5" t="s">
        <v>7800</v>
      </c>
    </row>
    <row r="939" spans="1:12" ht="50.25" customHeight="1" x14ac:dyDescent="0.15">
      <c r="A939" s="69">
        <v>871</v>
      </c>
      <c r="B939" s="66" t="s">
        <v>7934</v>
      </c>
      <c r="C939" s="66" t="s">
        <v>7837</v>
      </c>
      <c r="D939" s="5" t="s">
        <v>8121</v>
      </c>
      <c r="E939" s="66" t="s">
        <v>7836</v>
      </c>
      <c r="F939" s="23">
        <v>60508</v>
      </c>
      <c r="G939" s="23">
        <v>0</v>
      </c>
      <c r="H939" s="5" t="s">
        <v>7804</v>
      </c>
      <c r="I939" s="5" t="s">
        <v>7804</v>
      </c>
      <c r="J939" s="186"/>
      <c r="K939" s="5" t="s">
        <v>7804</v>
      </c>
      <c r="L939" s="5" t="s">
        <v>7800</v>
      </c>
    </row>
    <row r="940" spans="1:12" ht="50.25" customHeight="1" x14ac:dyDescent="0.15">
      <c r="A940" s="69">
        <v>872</v>
      </c>
      <c r="B940" s="66" t="s">
        <v>7935</v>
      </c>
      <c r="C940" s="66" t="s">
        <v>7837</v>
      </c>
      <c r="D940" s="5" t="s">
        <v>8121</v>
      </c>
      <c r="E940" s="66" t="s">
        <v>7838</v>
      </c>
      <c r="F940" s="23">
        <v>60508</v>
      </c>
      <c r="G940" s="23">
        <v>0</v>
      </c>
      <c r="H940" s="5" t="s">
        <v>7804</v>
      </c>
      <c r="I940" s="5" t="s">
        <v>7804</v>
      </c>
      <c r="J940" s="186"/>
      <c r="K940" s="5" t="s">
        <v>7804</v>
      </c>
      <c r="L940" s="5" t="s">
        <v>7800</v>
      </c>
    </row>
    <row r="941" spans="1:12" ht="50.25" customHeight="1" x14ac:dyDescent="0.15">
      <c r="A941" s="69">
        <v>873</v>
      </c>
      <c r="B941" s="66" t="s">
        <v>7936</v>
      </c>
      <c r="C941" s="66" t="s">
        <v>7839</v>
      </c>
      <c r="D941" s="5" t="s">
        <v>8121</v>
      </c>
      <c r="E941" s="5" t="s">
        <v>7881</v>
      </c>
      <c r="F941" s="23">
        <v>112455</v>
      </c>
      <c r="G941" s="23">
        <v>104957.96</v>
      </c>
      <c r="H941" s="5" t="s">
        <v>7804</v>
      </c>
      <c r="I941" s="5" t="s">
        <v>7804</v>
      </c>
      <c r="J941" s="186"/>
      <c r="K941" s="5" t="s">
        <v>7804</v>
      </c>
      <c r="L941" s="5" t="s">
        <v>7800</v>
      </c>
    </row>
    <row r="942" spans="1:12" ht="50.25" customHeight="1" x14ac:dyDescent="0.15">
      <c r="A942" s="69">
        <v>874</v>
      </c>
      <c r="B942" s="66" t="s">
        <v>7937</v>
      </c>
      <c r="C942" s="66" t="s">
        <v>7840</v>
      </c>
      <c r="D942" s="5" t="s">
        <v>8121</v>
      </c>
      <c r="E942" s="5" t="s">
        <v>7882</v>
      </c>
      <c r="F942" s="23">
        <v>169666</v>
      </c>
      <c r="G942" s="23">
        <v>158354.96</v>
      </c>
      <c r="H942" s="5" t="s">
        <v>7804</v>
      </c>
      <c r="I942" s="5" t="s">
        <v>7804</v>
      </c>
      <c r="J942" s="186"/>
      <c r="K942" s="5" t="s">
        <v>7804</v>
      </c>
      <c r="L942" s="5" t="s">
        <v>7800</v>
      </c>
    </row>
    <row r="943" spans="1:12" ht="50.25" customHeight="1" x14ac:dyDescent="0.15">
      <c r="A943" s="69">
        <v>875</v>
      </c>
      <c r="B943" s="66" t="s">
        <v>7938</v>
      </c>
      <c r="C943" s="66" t="s">
        <v>7841</v>
      </c>
      <c r="D943" s="5" t="s">
        <v>8121</v>
      </c>
      <c r="E943" s="5" t="s">
        <v>7883</v>
      </c>
      <c r="F943" s="23">
        <v>70263</v>
      </c>
      <c r="G943" s="23">
        <v>0</v>
      </c>
      <c r="H943" s="5" t="s">
        <v>7804</v>
      </c>
      <c r="I943" s="5" t="s">
        <v>7804</v>
      </c>
      <c r="J943" s="186"/>
      <c r="K943" s="5" t="s">
        <v>7804</v>
      </c>
      <c r="L943" s="5" t="s">
        <v>7800</v>
      </c>
    </row>
    <row r="944" spans="1:12" ht="50.25" customHeight="1" x14ac:dyDescent="0.15">
      <c r="A944" s="69">
        <v>876</v>
      </c>
      <c r="B944" s="66" t="s">
        <v>7939</v>
      </c>
      <c r="C944" s="66" t="s">
        <v>7842</v>
      </c>
      <c r="D944" s="5" t="s">
        <v>8121</v>
      </c>
      <c r="E944" s="5" t="s">
        <v>7884</v>
      </c>
      <c r="F944" s="23">
        <v>83882</v>
      </c>
      <c r="G944" s="23">
        <v>0</v>
      </c>
      <c r="H944" s="5" t="s">
        <v>7804</v>
      </c>
      <c r="I944" s="5" t="s">
        <v>7804</v>
      </c>
      <c r="J944" s="186"/>
      <c r="K944" s="5" t="s">
        <v>7804</v>
      </c>
      <c r="L944" s="5" t="s">
        <v>7800</v>
      </c>
    </row>
    <row r="945" spans="1:12" ht="50.25" customHeight="1" x14ac:dyDescent="0.15">
      <c r="A945" s="69">
        <v>877</v>
      </c>
      <c r="B945" s="66" t="s">
        <v>7940</v>
      </c>
      <c r="C945" s="66" t="s">
        <v>7842</v>
      </c>
      <c r="D945" s="5" t="s">
        <v>8121</v>
      </c>
      <c r="E945" s="5" t="s">
        <v>7885</v>
      </c>
      <c r="F945" s="23">
        <v>83882</v>
      </c>
      <c r="G945" s="23">
        <v>0</v>
      </c>
      <c r="H945" s="5" t="s">
        <v>7804</v>
      </c>
      <c r="I945" s="5" t="s">
        <v>7804</v>
      </c>
      <c r="J945" s="186"/>
      <c r="K945" s="5" t="s">
        <v>7804</v>
      </c>
      <c r="L945" s="5" t="s">
        <v>7800</v>
      </c>
    </row>
    <row r="946" spans="1:12" ht="50.25" customHeight="1" x14ac:dyDescent="0.15">
      <c r="A946" s="69">
        <v>878</v>
      </c>
      <c r="B946" s="66" t="s">
        <v>7941</v>
      </c>
      <c r="C946" s="66" t="s">
        <v>7842</v>
      </c>
      <c r="D946" s="5" t="s">
        <v>8121</v>
      </c>
      <c r="E946" s="5" t="s">
        <v>7886</v>
      </c>
      <c r="F946" s="23">
        <v>83882</v>
      </c>
      <c r="G946" s="23">
        <v>0</v>
      </c>
      <c r="H946" s="5" t="s">
        <v>7804</v>
      </c>
      <c r="I946" s="5" t="s">
        <v>7804</v>
      </c>
      <c r="J946" s="186"/>
      <c r="K946" s="5" t="s">
        <v>7804</v>
      </c>
      <c r="L946" s="5" t="s">
        <v>7800</v>
      </c>
    </row>
    <row r="947" spans="1:12" ht="50.25" customHeight="1" x14ac:dyDescent="0.15">
      <c r="A947" s="69">
        <v>879</v>
      </c>
      <c r="B947" s="66" t="s">
        <v>7942</v>
      </c>
      <c r="C947" s="66" t="s">
        <v>7843</v>
      </c>
      <c r="D947" s="5" t="s">
        <v>8121</v>
      </c>
      <c r="E947" s="5" t="s">
        <v>7887</v>
      </c>
      <c r="F947" s="23">
        <v>63155</v>
      </c>
      <c r="G947" s="23">
        <v>0</v>
      </c>
      <c r="H947" s="5" t="s">
        <v>7804</v>
      </c>
      <c r="I947" s="5" t="s">
        <v>7804</v>
      </c>
      <c r="J947" s="186"/>
      <c r="K947" s="5" t="s">
        <v>7804</v>
      </c>
      <c r="L947" s="5" t="s">
        <v>7800</v>
      </c>
    </row>
    <row r="948" spans="1:12" ht="64.5" customHeight="1" x14ac:dyDescent="0.15">
      <c r="A948" s="69">
        <v>880</v>
      </c>
      <c r="B948" s="66" t="s">
        <v>7943</v>
      </c>
      <c r="C948" s="66" t="s">
        <v>7844</v>
      </c>
      <c r="D948" s="5" t="s">
        <v>8121</v>
      </c>
      <c r="E948" s="5" t="s">
        <v>7888</v>
      </c>
      <c r="F948" s="23">
        <v>91625</v>
      </c>
      <c r="G948" s="23">
        <v>0</v>
      </c>
      <c r="H948" s="5" t="s">
        <v>7804</v>
      </c>
      <c r="I948" s="5" t="s">
        <v>7804</v>
      </c>
      <c r="J948" s="186"/>
      <c r="K948" s="5" t="s">
        <v>7804</v>
      </c>
      <c r="L948" s="5" t="s">
        <v>7800</v>
      </c>
    </row>
    <row r="949" spans="1:12" ht="67.5" customHeight="1" x14ac:dyDescent="0.15">
      <c r="A949" s="69">
        <v>881</v>
      </c>
      <c r="B949" s="66" t="s">
        <v>7944</v>
      </c>
      <c r="C949" s="66" t="s">
        <v>7845</v>
      </c>
      <c r="D949" s="5" t="s">
        <v>8121</v>
      </c>
      <c r="E949" s="5" t="s">
        <v>7889</v>
      </c>
      <c r="F949" s="23">
        <v>130152</v>
      </c>
      <c r="G949" s="23">
        <v>117756.56</v>
      </c>
      <c r="H949" s="5" t="s">
        <v>7804</v>
      </c>
      <c r="I949" s="5" t="s">
        <v>7804</v>
      </c>
      <c r="J949" s="186"/>
      <c r="K949" s="5" t="s">
        <v>7804</v>
      </c>
      <c r="L949" s="5" t="s">
        <v>7800</v>
      </c>
    </row>
    <row r="950" spans="1:12" ht="50.25" customHeight="1" x14ac:dyDescent="0.15">
      <c r="A950" s="69">
        <v>882</v>
      </c>
      <c r="B950" s="66" t="s">
        <v>7945</v>
      </c>
      <c r="C950" s="66" t="s">
        <v>7846</v>
      </c>
      <c r="D950" s="5" t="s">
        <v>8121</v>
      </c>
      <c r="E950" s="5" t="s">
        <v>7890</v>
      </c>
      <c r="F950" s="23">
        <v>50750</v>
      </c>
      <c r="G950" s="23">
        <v>0</v>
      </c>
      <c r="H950" s="5" t="s">
        <v>7804</v>
      </c>
      <c r="I950" s="5" t="s">
        <v>7804</v>
      </c>
      <c r="J950" s="186"/>
      <c r="K950" s="5" t="s">
        <v>7804</v>
      </c>
      <c r="L950" s="5" t="s">
        <v>7800</v>
      </c>
    </row>
    <row r="951" spans="1:12" ht="50.25" customHeight="1" x14ac:dyDescent="0.15">
      <c r="A951" s="69">
        <v>883</v>
      </c>
      <c r="B951" s="66" t="s">
        <v>7946</v>
      </c>
      <c r="C951" s="66" t="s">
        <v>7846</v>
      </c>
      <c r="D951" s="5" t="s">
        <v>8121</v>
      </c>
      <c r="E951" s="5" t="s">
        <v>7891</v>
      </c>
      <c r="F951" s="23">
        <v>50750</v>
      </c>
      <c r="G951" s="23">
        <v>0</v>
      </c>
      <c r="H951" s="5" t="s">
        <v>7804</v>
      </c>
      <c r="I951" s="5" t="s">
        <v>7804</v>
      </c>
      <c r="J951" s="186"/>
      <c r="K951" s="5" t="s">
        <v>7804</v>
      </c>
      <c r="L951" s="5" t="s">
        <v>7800</v>
      </c>
    </row>
    <row r="952" spans="1:12" ht="50.25" customHeight="1" x14ac:dyDescent="0.15">
      <c r="A952" s="69">
        <v>884</v>
      </c>
      <c r="B952" s="66" t="s">
        <v>7947</v>
      </c>
      <c r="C952" s="66" t="s">
        <v>7846</v>
      </c>
      <c r="D952" s="5" t="s">
        <v>8121</v>
      </c>
      <c r="E952" s="5" t="s">
        <v>7892</v>
      </c>
      <c r="F952" s="23">
        <v>50750</v>
      </c>
      <c r="G952" s="23">
        <v>0</v>
      </c>
      <c r="H952" s="5" t="s">
        <v>7804</v>
      </c>
      <c r="I952" s="5" t="s">
        <v>7804</v>
      </c>
      <c r="J952" s="186"/>
      <c r="K952" s="5" t="s">
        <v>7804</v>
      </c>
      <c r="L952" s="5" t="s">
        <v>7800</v>
      </c>
    </row>
    <row r="953" spans="1:12" ht="50.25" customHeight="1" x14ac:dyDescent="0.15">
      <c r="A953" s="69">
        <v>885</v>
      </c>
      <c r="B953" s="66" t="s">
        <v>7948</v>
      </c>
      <c r="C953" s="66" t="s">
        <v>7846</v>
      </c>
      <c r="D953" s="5" t="s">
        <v>8121</v>
      </c>
      <c r="E953" s="5" t="s">
        <v>7893</v>
      </c>
      <c r="F953" s="23">
        <v>50750</v>
      </c>
      <c r="G953" s="23">
        <v>0</v>
      </c>
      <c r="H953" s="5" t="s">
        <v>7804</v>
      </c>
      <c r="I953" s="5" t="s">
        <v>7804</v>
      </c>
      <c r="J953" s="186"/>
      <c r="K953" s="5" t="s">
        <v>7804</v>
      </c>
      <c r="L953" s="5" t="s">
        <v>7800</v>
      </c>
    </row>
    <row r="954" spans="1:12" ht="50.25" customHeight="1" x14ac:dyDescent="0.15">
      <c r="A954" s="69">
        <v>886</v>
      </c>
      <c r="B954" s="66" t="s">
        <v>7949</v>
      </c>
      <c r="C954" s="66" t="s">
        <v>7846</v>
      </c>
      <c r="D954" s="5" t="s">
        <v>8121</v>
      </c>
      <c r="E954" s="5" t="s">
        <v>7894</v>
      </c>
      <c r="F954" s="23">
        <v>50750</v>
      </c>
      <c r="G954" s="23">
        <v>0</v>
      </c>
      <c r="H954" s="5" t="s">
        <v>7804</v>
      </c>
      <c r="I954" s="5" t="s">
        <v>7804</v>
      </c>
      <c r="J954" s="186"/>
      <c r="K954" s="5" t="s">
        <v>7804</v>
      </c>
      <c r="L954" s="5" t="s">
        <v>7800</v>
      </c>
    </row>
    <row r="955" spans="1:12" ht="50.25" customHeight="1" x14ac:dyDescent="0.15">
      <c r="A955" s="69">
        <v>887</v>
      </c>
      <c r="B955" s="187" t="s">
        <v>7950</v>
      </c>
      <c r="C955" s="66" t="s">
        <v>7846</v>
      </c>
      <c r="D955" s="5" t="s">
        <v>8121</v>
      </c>
      <c r="E955" s="5" t="s">
        <v>7895</v>
      </c>
      <c r="F955" s="23">
        <v>50750</v>
      </c>
      <c r="G955" s="23">
        <v>0</v>
      </c>
      <c r="H955" s="5" t="s">
        <v>7804</v>
      </c>
      <c r="I955" s="5" t="s">
        <v>7804</v>
      </c>
      <c r="J955" s="186"/>
      <c r="K955" s="5" t="s">
        <v>7804</v>
      </c>
      <c r="L955" s="5" t="s">
        <v>7800</v>
      </c>
    </row>
    <row r="956" spans="1:12" ht="50.25" customHeight="1" x14ac:dyDescent="0.15">
      <c r="A956" s="69">
        <v>888</v>
      </c>
      <c r="B956" s="66" t="s">
        <v>7951</v>
      </c>
      <c r="C956" s="66" t="s">
        <v>7846</v>
      </c>
      <c r="D956" s="5" t="s">
        <v>8121</v>
      </c>
      <c r="E956" s="5" t="s">
        <v>7896</v>
      </c>
      <c r="F956" s="23">
        <v>50750</v>
      </c>
      <c r="G956" s="23">
        <v>0</v>
      </c>
      <c r="H956" s="5" t="s">
        <v>7804</v>
      </c>
      <c r="I956" s="5" t="s">
        <v>7804</v>
      </c>
      <c r="J956" s="186"/>
      <c r="K956" s="5" t="s">
        <v>7804</v>
      </c>
      <c r="L956" s="5" t="s">
        <v>7800</v>
      </c>
    </row>
    <row r="957" spans="1:12" ht="50.25" customHeight="1" x14ac:dyDescent="0.15">
      <c r="A957" s="69">
        <v>889</v>
      </c>
      <c r="B957" s="187" t="s">
        <v>7952</v>
      </c>
      <c r="C957" s="66" t="s">
        <v>7846</v>
      </c>
      <c r="D957" s="5" t="s">
        <v>8121</v>
      </c>
      <c r="E957" s="5" t="s">
        <v>7897</v>
      </c>
      <c r="F957" s="23">
        <v>50750</v>
      </c>
      <c r="G957" s="23">
        <v>0</v>
      </c>
      <c r="H957" s="5" t="s">
        <v>7804</v>
      </c>
      <c r="I957" s="5" t="s">
        <v>7804</v>
      </c>
      <c r="J957" s="186"/>
      <c r="K957" s="5" t="s">
        <v>7804</v>
      </c>
      <c r="L957" s="5" t="s">
        <v>7800</v>
      </c>
    </row>
    <row r="958" spans="1:12" ht="50.25" customHeight="1" x14ac:dyDescent="0.15">
      <c r="A958" s="69">
        <v>890</v>
      </c>
      <c r="B958" s="66" t="s">
        <v>7953</v>
      </c>
      <c r="C958" s="66" t="s">
        <v>7847</v>
      </c>
      <c r="D958" s="5" t="s">
        <v>8121</v>
      </c>
      <c r="E958" s="5" t="s">
        <v>7898</v>
      </c>
      <c r="F958" s="23">
        <v>66500</v>
      </c>
      <c r="G958" s="23">
        <v>0</v>
      </c>
      <c r="H958" s="5" t="s">
        <v>7804</v>
      </c>
      <c r="I958" s="5" t="s">
        <v>7804</v>
      </c>
      <c r="J958" s="186"/>
      <c r="K958" s="5" t="s">
        <v>7804</v>
      </c>
      <c r="L958" s="5" t="s">
        <v>7800</v>
      </c>
    </row>
    <row r="959" spans="1:12" ht="50.25" customHeight="1" x14ac:dyDescent="0.15">
      <c r="A959" s="69">
        <v>891</v>
      </c>
      <c r="B959" s="187" t="s">
        <v>7954</v>
      </c>
      <c r="C959" s="66" t="s">
        <v>7847</v>
      </c>
      <c r="D959" s="5" t="s">
        <v>8121</v>
      </c>
      <c r="E959" s="5" t="s">
        <v>7899</v>
      </c>
      <c r="F959" s="23">
        <v>66500</v>
      </c>
      <c r="G959" s="23">
        <v>0</v>
      </c>
      <c r="H959" s="5" t="s">
        <v>7804</v>
      </c>
      <c r="I959" s="5" t="s">
        <v>7804</v>
      </c>
      <c r="J959" s="186"/>
      <c r="K959" s="5" t="s">
        <v>7804</v>
      </c>
      <c r="L959" s="5" t="s">
        <v>7800</v>
      </c>
    </row>
    <row r="960" spans="1:12" ht="50.25" customHeight="1" x14ac:dyDescent="0.15">
      <c r="A960" s="69">
        <v>892</v>
      </c>
      <c r="B960" s="161" t="s">
        <v>7955</v>
      </c>
      <c r="C960" s="66" t="s">
        <v>7849</v>
      </c>
      <c r="D960" s="5" t="s">
        <v>8121</v>
      </c>
      <c r="E960" s="161" t="s">
        <v>7848</v>
      </c>
      <c r="F960" s="23">
        <v>77823</v>
      </c>
      <c r="G960" s="23">
        <v>0</v>
      </c>
      <c r="H960" s="5" t="s">
        <v>7804</v>
      </c>
      <c r="I960" s="5" t="s">
        <v>7804</v>
      </c>
      <c r="J960" s="186"/>
      <c r="K960" s="5" t="s">
        <v>7804</v>
      </c>
      <c r="L960" s="5" t="s">
        <v>7800</v>
      </c>
    </row>
    <row r="961" spans="1:12" ht="50.25" customHeight="1" x14ac:dyDescent="0.15">
      <c r="A961" s="69">
        <v>893</v>
      </c>
      <c r="B961" s="161" t="s">
        <v>7956</v>
      </c>
      <c r="C961" s="66" t="s">
        <v>7851</v>
      </c>
      <c r="D961" s="5" t="s">
        <v>8121</v>
      </c>
      <c r="E961" s="161" t="s">
        <v>7850</v>
      </c>
      <c r="F961" s="23">
        <v>64583</v>
      </c>
      <c r="G961" s="23">
        <v>0</v>
      </c>
      <c r="H961" s="5" t="s">
        <v>7804</v>
      </c>
      <c r="I961" s="5" t="s">
        <v>7804</v>
      </c>
      <c r="J961" s="186"/>
      <c r="K961" s="5" t="s">
        <v>7804</v>
      </c>
      <c r="L961" s="5" t="s">
        <v>7800</v>
      </c>
    </row>
    <row r="962" spans="1:12" ht="50.25" customHeight="1" x14ac:dyDescent="0.15">
      <c r="A962" s="69">
        <v>894</v>
      </c>
      <c r="B962" s="161" t="s">
        <v>7957</v>
      </c>
      <c r="C962" s="66" t="s">
        <v>7853</v>
      </c>
      <c r="D962" s="5" t="s">
        <v>8121</v>
      </c>
      <c r="E962" s="161" t="s">
        <v>7852</v>
      </c>
      <c r="F962" s="23">
        <v>98000</v>
      </c>
      <c r="G962" s="23">
        <v>0</v>
      </c>
      <c r="H962" s="5" t="s">
        <v>7804</v>
      </c>
      <c r="I962" s="5" t="s">
        <v>7804</v>
      </c>
      <c r="J962" s="186"/>
      <c r="K962" s="5" t="s">
        <v>7804</v>
      </c>
      <c r="L962" s="5" t="s">
        <v>7800</v>
      </c>
    </row>
    <row r="963" spans="1:12" ht="50.25" customHeight="1" x14ac:dyDescent="0.15">
      <c r="A963" s="69">
        <v>895</v>
      </c>
      <c r="B963" s="161" t="s">
        <v>7958</v>
      </c>
      <c r="C963" s="66" t="s">
        <v>7854</v>
      </c>
      <c r="D963" s="5" t="s">
        <v>8121</v>
      </c>
      <c r="E963" s="5" t="s">
        <v>7900</v>
      </c>
      <c r="F963" s="23">
        <v>71750</v>
      </c>
      <c r="G963" s="23">
        <v>0</v>
      </c>
      <c r="H963" s="5" t="s">
        <v>7804</v>
      </c>
      <c r="I963" s="5" t="s">
        <v>7804</v>
      </c>
      <c r="J963" s="186"/>
      <c r="K963" s="5" t="s">
        <v>7804</v>
      </c>
      <c r="L963" s="5" t="s">
        <v>7800</v>
      </c>
    </row>
    <row r="964" spans="1:12" ht="50.25" customHeight="1" x14ac:dyDescent="0.15">
      <c r="A964" s="69">
        <v>896</v>
      </c>
      <c r="B964" s="161" t="s">
        <v>7959</v>
      </c>
      <c r="C964" s="66" t="s">
        <v>7855</v>
      </c>
      <c r="D964" s="5" t="s">
        <v>8121</v>
      </c>
      <c r="E964" s="5" t="s">
        <v>7901</v>
      </c>
      <c r="F964" s="23">
        <v>4000000</v>
      </c>
      <c r="G964" s="23">
        <v>3466666.64</v>
      </c>
      <c r="H964" s="5" t="s">
        <v>7804</v>
      </c>
      <c r="I964" s="5" t="s">
        <v>7804</v>
      </c>
      <c r="J964" s="186"/>
      <c r="K964" s="5" t="s">
        <v>7804</v>
      </c>
      <c r="L964" s="5" t="s">
        <v>7800</v>
      </c>
    </row>
    <row r="965" spans="1:12" ht="50.25" customHeight="1" x14ac:dyDescent="0.15">
      <c r="A965" s="69">
        <v>897</v>
      </c>
      <c r="B965" s="161" t="s">
        <v>7960</v>
      </c>
      <c r="C965" s="66" t="s">
        <v>7856</v>
      </c>
      <c r="D965" s="5" t="s">
        <v>8121</v>
      </c>
      <c r="E965" s="5" t="s">
        <v>7902</v>
      </c>
      <c r="F965" s="23">
        <v>222390</v>
      </c>
      <c r="G965" s="23">
        <v>192738</v>
      </c>
      <c r="H965" s="5" t="s">
        <v>7804</v>
      </c>
      <c r="I965" s="5" t="s">
        <v>7804</v>
      </c>
      <c r="J965" s="186"/>
      <c r="K965" s="5" t="s">
        <v>7804</v>
      </c>
      <c r="L965" s="5" t="s">
        <v>7800</v>
      </c>
    </row>
    <row r="966" spans="1:12" ht="50.25" customHeight="1" x14ac:dyDescent="0.15">
      <c r="A966" s="69">
        <v>898</v>
      </c>
      <c r="B966" s="161" t="s">
        <v>7961</v>
      </c>
      <c r="C966" s="66" t="s">
        <v>7857</v>
      </c>
      <c r="D966" s="5" t="s">
        <v>8121</v>
      </c>
      <c r="E966" s="5" t="s">
        <v>7903</v>
      </c>
      <c r="F966" s="23">
        <v>794000</v>
      </c>
      <c r="G966" s="23">
        <v>688133.36</v>
      </c>
      <c r="H966" s="5" t="s">
        <v>7804</v>
      </c>
      <c r="I966" s="5" t="s">
        <v>7804</v>
      </c>
      <c r="J966" s="186"/>
      <c r="K966" s="5" t="s">
        <v>7804</v>
      </c>
      <c r="L966" s="5" t="s">
        <v>7800</v>
      </c>
    </row>
    <row r="967" spans="1:12" ht="50.25" customHeight="1" x14ac:dyDescent="0.15">
      <c r="A967" s="69">
        <v>899</v>
      </c>
      <c r="B967" s="187" t="s">
        <v>7962</v>
      </c>
      <c r="C967" s="66" t="s">
        <v>7858</v>
      </c>
      <c r="D967" s="5" t="s">
        <v>8121</v>
      </c>
      <c r="E967" s="5" t="s">
        <v>7904</v>
      </c>
      <c r="F967" s="23">
        <v>72000</v>
      </c>
      <c r="G967" s="23">
        <v>0</v>
      </c>
      <c r="H967" s="5" t="s">
        <v>7804</v>
      </c>
      <c r="I967" s="5" t="s">
        <v>7804</v>
      </c>
      <c r="J967" s="186"/>
      <c r="K967" s="5" t="s">
        <v>7804</v>
      </c>
      <c r="L967" s="5" t="s">
        <v>7800</v>
      </c>
    </row>
    <row r="968" spans="1:12" ht="50.25" customHeight="1" x14ac:dyDescent="0.15">
      <c r="A968" s="69">
        <v>900</v>
      </c>
      <c r="B968" s="187" t="s">
        <v>7963</v>
      </c>
      <c r="C968" s="66" t="s">
        <v>7858</v>
      </c>
      <c r="D968" s="5" t="s">
        <v>8121</v>
      </c>
      <c r="E968" s="5" t="s">
        <v>7905</v>
      </c>
      <c r="F968" s="23">
        <v>72000</v>
      </c>
      <c r="G968" s="23">
        <v>0</v>
      </c>
      <c r="H968" s="5" t="s">
        <v>7804</v>
      </c>
      <c r="I968" s="5" t="s">
        <v>7804</v>
      </c>
      <c r="J968" s="186"/>
      <c r="K968" s="5" t="s">
        <v>7804</v>
      </c>
      <c r="L968" s="5" t="s">
        <v>7800</v>
      </c>
    </row>
    <row r="969" spans="1:12" ht="50.25" customHeight="1" x14ac:dyDescent="0.15">
      <c r="A969" s="69">
        <v>901</v>
      </c>
      <c r="B969" s="187" t="s">
        <v>7964</v>
      </c>
      <c r="C969" s="66" t="s">
        <v>7858</v>
      </c>
      <c r="D969" s="5" t="s">
        <v>8121</v>
      </c>
      <c r="E969" s="5" t="s">
        <v>7906</v>
      </c>
      <c r="F969" s="23">
        <v>72000</v>
      </c>
      <c r="G969" s="23">
        <v>0</v>
      </c>
      <c r="H969" s="5" t="s">
        <v>7804</v>
      </c>
      <c r="I969" s="5" t="s">
        <v>7804</v>
      </c>
      <c r="J969" s="186"/>
      <c r="K969" s="5" t="s">
        <v>7804</v>
      </c>
      <c r="L969" s="5" t="s">
        <v>7800</v>
      </c>
    </row>
    <row r="970" spans="1:12" ht="50.25" customHeight="1" x14ac:dyDescent="0.15">
      <c r="A970" s="69">
        <v>902</v>
      </c>
      <c r="B970" s="161" t="s">
        <v>7965</v>
      </c>
      <c r="C970" s="66" t="s">
        <v>7859</v>
      </c>
      <c r="D970" s="5" t="s">
        <v>8121</v>
      </c>
      <c r="E970" s="5" t="s">
        <v>7907</v>
      </c>
      <c r="F970" s="23">
        <v>97083</v>
      </c>
      <c r="G970" s="23">
        <v>0</v>
      </c>
      <c r="H970" s="5" t="s">
        <v>7804</v>
      </c>
      <c r="I970" s="5" t="s">
        <v>7804</v>
      </c>
      <c r="J970" s="186"/>
      <c r="K970" s="5" t="s">
        <v>7804</v>
      </c>
      <c r="L970" s="5" t="s">
        <v>7800</v>
      </c>
    </row>
    <row r="971" spans="1:12" ht="50.25" customHeight="1" x14ac:dyDescent="0.15">
      <c r="A971" s="69">
        <v>903</v>
      </c>
      <c r="B971" s="187" t="s">
        <v>7966</v>
      </c>
      <c r="C971" s="66" t="s">
        <v>7860</v>
      </c>
      <c r="D971" s="5" t="s">
        <v>8121</v>
      </c>
      <c r="E971" s="187">
        <v>4202000334</v>
      </c>
      <c r="F971" s="23">
        <v>59150</v>
      </c>
      <c r="G971" s="23">
        <v>0</v>
      </c>
      <c r="H971" s="5" t="s">
        <v>7804</v>
      </c>
      <c r="I971" s="5" t="s">
        <v>7804</v>
      </c>
      <c r="J971" s="186"/>
      <c r="K971" s="5" t="s">
        <v>7804</v>
      </c>
      <c r="L971" s="5" t="s">
        <v>7800</v>
      </c>
    </row>
    <row r="972" spans="1:12" ht="50.25" customHeight="1" x14ac:dyDescent="0.15">
      <c r="A972" s="69">
        <v>904</v>
      </c>
      <c r="B972" s="187" t="s">
        <v>7967</v>
      </c>
      <c r="C972" s="66" t="s">
        <v>7860</v>
      </c>
      <c r="D972" s="5" t="s">
        <v>8121</v>
      </c>
      <c r="E972" s="187">
        <v>4202000335</v>
      </c>
      <c r="F972" s="23">
        <v>59150</v>
      </c>
      <c r="G972" s="23">
        <v>0</v>
      </c>
      <c r="H972" s="5" t="s">
        <v>7804</v>
      </c>
      <c r="I972" s="5" t="s">
        <v>7804</v>
      </c>
      <c r="J972" s="186"/>
      <c r="K972" s="5" t="s">
        <v>7804</v>
      </c>
      <c r="L972" s="5" t="s">
        <v>7800</v>
      </c>
    </row>
    <row r="973" spans="1:12" ht="48" x14ac:dyDescent="0.15">
      <c r="A973" s="69">
        <v>905</v>
      </c>
      <c r="B973" s="6" t="s">
        <v>7968</v>
      </c>
      <c r="C973" s="5" t="s">
        <v>8464</v>
      </c>
      <c r="D973" s="5" t="s">
        <v>3087</v>
      </c>
      <c r="E973" s="5" t="s">
        <v>8465</v>
      </c>
      <c r="F973" s="15">
        <v>73500</v>
      </c>
      <c r="G973" s="27">
        <v>0</v>
      </c>
      <c r="H973" s="5"/>
      <c r="I973" s="5"/>
      <c r="J973" s="5"/>
      <c r="K973" s="5"/>
      <c r="L973" s="5" t="s">
        <v>539</v>
      </c>
    </row>
    <row r="974" spans="1:12" ht="48" x14ac:dyDescent="0.15">
      <c r="A974" s="69">
        <v>906</v>
      </c>
      <c r="B974" s="6" t="s">
        <v>7969</v>
      </c>
      <c r="C974" s="13" t="s">
        <v>7594</v>
      </c>
      <c r="D974" s="5" t="s">
        <v>8602</v>
      </c>
      <c r="E974" s="5" t="s">
        <v>8601</v>
      </c>
      <c r="F974" s="21">
        <v>11004500</v>
      </c>
      <c r="G974" s="21">
        <v>11004500</v>
      </c>
      <c r="H974" s="5" t="s">
        <v>7595</v>
      </c>
      <c r="I974" s="5" t="s">
        <v>7595</v>
      </c>
      <c r="J974" s="6"/>
      <c r="K974" s="5" t="s">
        <v>7596</v>
      </c>
      <c r="L974" s="5" t="s">
        <v>5555</v>
      </c>
    </row>
    <row r="975" spans="1:12" ht="48" x14ac:dyDescent="0.15">
      <c r="A975" s="69">
        <v>907</v>
      </c>
      <c r="B975" s="6" t="s">
        <v>7970</v>
      </c>
      <c r="C975" s="13" t="s">
        <v>7598</v>
      </c>
      <c r="D975" s="5" t="s">
        <v>8602</v>
      </c>
      <c r="E975" s="5" t="s">
        <v>8603</v>
      </c>
      <c r="F975" s="21">
        <v>1320000</v>
      </c>
      <c r="G975" s="21">
        <v>1320000</v>
      </c>
      <c r="H975" s="5" t="s">
        <v>7595</v>
      </c>
      <c r="I975" s="5" t="s">
        <v>7595</v>
      </c>
      <c r="J975" s="6"/>
      <c r="K975" s="5" t="s">
        <v>7596</v>
      </c>
      <c r="L975" s="5" t="s">
        <v>5555</v>
      </c>
    </row>
    <row r="976" spans="1:12" ht="48" x14ac:dyDescent="0.15">
      <c r="A976" s="69">
        <v>908</v>
      </c>
      <c r="B976" s="6" t="s">
        <v>7971</v>
      </c>
      <c r="C976" s="13" t="s">
        <v>7600</v>
      </c>
      <c r="D976" s="5" t="s">
        <v>8602</v>
      </c>
      <c r="E976" s="5" t="s">
        <v>8604</v>
      </c>
      <c r="F976" s="21">
        <v>420000</v>
      </c>
      <c r="G976" s="21">
        <v>420000</v>
      </c>
      <c r="H976" s="5" t="s">
        <v>7595</v>
      </c>
      <c r="I976" s="5" t="s">
        <v>7595</v>
      </c>
      <c r="J976" s="6"/>
      <c r="K976" s="5" t="s">
        <v>7596</v>
      </c>
      <c r="L976" s="5" t="s">
        <v>5555</v>
      </c>
    </row>
    <row r="977" spans="1:12" ht="48" x14ac:dyDescent="0.15">
      <c r="A977" s="69">
        <v>909</v>
      </c>
      <c r="B977" s="6" t="s">
        <v>7972</v>
      </c>
      <c r="C977" s="13" t="s">
        <v>7602</v>
      </c>
      <c r="D977" s="5" t="s">
        <v>8602</v>
      </c>
      <c r="E977" s="5" t="s">
        <v>8605</v>
      </c>
      <c r="F977" s="21">
        <v>716125</v>
      </c>
      <c r="G977" s="21">
        <v>716125</v>
      </c>
      <c r="H977" s="5" t="s">
        <v>7595</v>
      </c>
      <c r="I977" s="5" t="s">
        <v>7595</v>
      </c>
      <c r="J977" s="6"/>
      <c r="K977" s="5" t="s">
        <v>7596</v>
      </c>
      <c r="L977" s="5" t="s">
        <v>5555</v>
      </c>
    </row>
    <row r="978" spans="1:12" ht="48" x14ac:dyDescent="0.15">
      <c r="A978" s="69">
        <v>910</v>
      </c>
      <c r="B978" s="6" t="s">
        <v>7973</v>
      </c>
      <c r="C978" s="13" t="s">
        <v>7604</v>
      </c>
      <c r="D978" s="5" t="s">
        <v>8602</v>
      </c>
      <c r="E978" s="5" t="s">
        <v>8608</v>
      </c>
      <c r="F978" s="21">
        <v>874540.67</v>
      </c>
      <c r="G978" s="21">
        <v>874540.67</v>
      </c>
      <c r="H978" s="5" t="s">
        <v>7595</v>
      </c>
      <c r="I978" s="5" t="s">
        <v>7595</v>
      </c>
      <c r="J978" s="6"/>
      <c r="K978" s="5" t="s">
        <v>7596</v>
      </c>
      <c r="L978" s="5" t="s">
        <v>5555</v>
      </c>
    </row>
    <row r="979" spans="1:12" ht="48" x14ac:dyDescent="0.15">
      <c r="A979" s="69">
        <v>911</v>
      </c>
      <c r="B979" s="6" t="s">
        <v>7974</v>
      </c>
      <c r="C979" s="125" t="s">
        <v>7606</v>
      </c>
      <c r="D979" s="5" t="s">
        <v>8602</v>
      </c>
      <c r="E979" s="5" t="s">
        <v>8609</v>
      </c>
      <c r="F979" s="21">
        <v>65000</v>
      </c>
      <c r="G979" s="21">
        <v>0</v>
      </c>
      <c r="H979" s="5" t="s">
        <v>7595</v>
      </c>
      <c r="I979" s="5" t="s">
        <v>7595</v>
      </c>
      <c r="J979" s="6"/>
      <c r="K979" s="5" t="s">
        <v>7596</v>
      </c>
      <c r="L979" s="5" t="s">
        <v>5555</v>
      </c>
    </row>
    <row r="980" spans="1:12" ht="48" x14ac:dyDescent="0.15">
      <c r="A980" s="69">
        <v>912</v>
      </c>
      <c r="B980" s="113" t="s">
        <v>7975</v>
      </c>
      <c r="C980" s="188" t="s">
        <v>7608</v>
      </c>
      <c r="D980" s="5" t="s">
        <v>8602</v>
      </c>
      <c r="E980" s="5" t="s">
        <v>8610</v>
      </c>
      <c r="F980" s="21">
        <v>260000</v>
      </c>
      <c r="G980" s="21">
        <v>260000</v>
      </c>
      <c r="H980" s="5" t="s">
        <v>7595</v>
      </c>
      <c r="I980" s="5" t="s">
        <v>7595</v>
      </c>
      <c r="J980" s="6"/>
      <c r="K980" s="5" t="s">
        <v>7596</v>
      </c>
      <c r="L980" s="5" t="s">
        <v>5555</v>
      </c>
    </row>
    <row r="981" spans="1:12" ht="48" x14ac:dyDescent="0.15">
      <c r="A981" s="69">
        <v>913</v>
      </c>
      <c r="B981" s="113" t="s">
        <v>7976</v>
      </c>
      <c r="C981" s="188" t="s">
        <v>7609</v>
      </c>
      <c r="D981" s="5" t="s">
        <v>8602</v>
      </c>
      <c r="E981" s="5" t="s">
        <v>8611</v>
      </c>
      <c r="F981" s="21">
        <v>260000</v>
      </c>
      <c r="G981" s="21">
        <v>260000</v>
      </c>
      <c r="H981" s="5" t="s">
        <v>7595</v>
      </c>
      <c r="I981" s="5" t="s">
        <v>7595</v>
      </c>
      <c r="J981" s="6"/>
      <c r="K981" s="5" t="s">
        <v>7596</v>
      </c>
      <c r="L981" s="5" t="s">
        <v>5555</v>
      </c>
    </row>
    <row r="982" spans="1:12" ht="48" x14ac:dyDescent="0.15">
      <c r="A982" s="69">
        <v>914</v>
      </c>
      <c r="B982" s="113" t="s">
        <v>7977</v>
      </c>
      <c r="C982" s="188" t="s">
        <v>7612</v>
      </c>
      <c r="D982" s="5" t="s">
        <v>8602</v>
      </c>
      <c r="E982" s="5" t="s">
        <v>8612</v>
      </c>
      <c r="F982" s="21">
        <v>256250</v>
      </c>
      <c r="G982" s="21">
        <v>256250</v>
      </c>
      <c r="H982" s="5" t="s">
        <v>7595</v>
      </c>
      <c r="I982" s="5" t="s">
        <v>7595</v>
      </c>
      <c r="J982" s="6"/>
      <c r="K982" s="5" t="s">
        <v>7596</v>
      </c>
      <c r="L982" s="5" t="s">
        <v>5555</v>
      </c>
    </row>
    <row r="983" spans="1:12" ht="48" x14ac:dyDescent="0.15">
      <c r="A983" s="69">
        <v>915</v>
      </c>
      <c r="B983" s="113" t="s">
        <v>7978</v>
      </c>
      <c r="C983" s="188" t="s">
        <v>7614</v>
      </c>
      <c r="D983" s="5" t="s">
        <v>8602</v>
      </c>
      <c r="E983" s="5" t="s">
        <v>8613</v>
      </c>
      <c r="F983" s="21">
        <v>260000</v>
      </c>
      <c r="G983" s="21">
        <v>260000</v>
      </c>
      <c r="H983" s="5" t="s">
        <v>7595</v>
      </c>
      <c r="I983" s="5" t="s">
        <v>7595</v>
      </c>
      <c r="J983" s="6"/>
      <c r="K983" s="5" t="s">
        <v>7596</v>
      </c>
      <c r="L983" s="5" t="s">
        <v>5555</v>
      </c>
    </row>
    <row r="984" spans="1:12" ht="48" x14ac:dyDescent="0.15">
      <c r="A984" s="69">
        <v>916</v>
      </c>
      <c r="B984" s="113" t="s">
        <v>7979</v>
      </c>
      <c r="C984" s="188" t="s">
        <v>7616</v>
      </c>
      <c r="D984" s="5" t="s">
        <v>8602</v>
      </c>
      <c r="E984" s="5" t="s">
        <v>8614</v>
      </c>
      <c r="F984" s="21">
        <v>216250</v>
      </c>
      <c r="G984" s="21">
        <v>216250</v>
      </c>
      <c r="H984" s="5" t="s">
        <v>7595</v>
      </c>
      <c r="I984" s="5" t="s">
        <v>7595</v>
      </c>
      <c r="J984" s="6"/>
      <c r="K984" s="5" t="s">
        <v>7596</v>
      </c>
      <c r="L984" s="5" t="s">
        <v>5555</v>
      </c>
    </row>
    <row r="985" spans="1:12" ht="48" x14ac:dyDescent="0.15">
      <c r="A985" s="69">
        <v>917</v>
      </c>
      <c r="B985" s="113" t="s">
        <v>7980</v>
      </c>
      <c r="C985" s="188" t="s">
        <v>7616</v>
      </c>
      <c r="D985" s="5" t="s">
        <v>8602</v>
      </c>
      <c r="E985" s="5" t="s">
        <v>8615</v>
      </c>
      <c r="F985" s="21">
        <v>216250</v>
      </c>
      <c r="G985" s="21">
        <v>216250</v>
      </c>
      <c r="H985" s="5" t="s">
        <v>7595</v>
      </c>
      <c r="I985" s="5" t="s">
        <v>7595</v>
      </c>
      <c r="J985" s="6"/>
      <c r="K985" s="5" t="s">
        <v>7596</v>
      </c>
      <c r="L985" s="5" t="s">
        <v>5555</v>
      </c>
    </row>
    <row r="986" spans="1:12" ht="48" x14ac:dyDescent="0.15">
      <c r="A986" s="69">
        <v>918</v>
      </c>
      <c r="B986" s="113" t="s">
        <v>7981</v>
      </c>
      <c r="C986" s="5" t="s">
        <v>7618</v>
      </c>
      <c r="D986" s="5" t="s">
        <v>8602</v>
      </c>
      <c r="E986" s="5" t="s">
        <v>8616</v>
      </c>
      <c r="F986" s="21">
        <v>260000</v>
      </c>
      <c r="G986" s="21">
        <v>260000</v>
      </c>
      <c r="H986" s="90" t="s">
        <v>7595</v>
      </c>
      <c r="I986" s="5" t="s">
        <v>7595</v>
      </c>
      <c r="J986" s="5"/>
      <c r="K986" s="5" t="s">
        <v>7596</v>
      </c>
      <c r="L986" s="5" t="s">
        <v>5555</v>
      </c>
    </row>
    <row r="987" spans="1:12" ht="48" x14ac:dyDescent="0.15">
      <c r="A987" s="69">
        <v>919</v>
      </c>
      <c r="B987" s="113" t="s">
        <v>7982</v>
      </c>
      <c r="C987" s="5" t="s">
        <v>7619</v>
      </c>
      <c r="D987" s="5" t="s">
        <v>8602</v>
      </c>
      <c r="E987" s="5" t="s">
        <v>8617</v>
      </c>
      <c r="F987" s="21">
        <v>57500</v>
      </c>
      <c r="G987" s="21">
        <v>0</v>
      </c>
      <c r="H987" s="90" t="s">
        <v>7595</v>
      </c>
      <c r="I987" s="5" t="s">
        <v>7595</v>
      </c>
      <c r="J987" s="5"/>
      <c r="K987" s="5" t="s">
        <v>7596</v>
      </c>
      <c r="L987" s="5" t="s">
        <v>5555</v>
      </c>
    </row>
    <row r="988" spans="1:12" ht="48" x14ac:dyDescent="0.15">
      <c r="A988" s="69">
        <v>920</v>
      </c>
      <c r="B988" s="113" t="s">
        <v>7983</v>
      </c>
      <c r="C988" s="5" t="s">
        <v>7619</v>
      </c>
      <c r="D988" s="5" t="s">
        <v>8602</v>
      </c>
      <c r="E988" s="5" t="s">
        <v>8618</v>
      </c>
      <c r="F988" s="21">
        <v>57500</v>
      </c>
      <c r="G988" s="21">
        <v>0</v>
      </c>
      <c r="H988" s="90" t="s">
        <v>7595</v>
      </c>
      <c r="I988" s="5" t="s">
        <v>7595</v>
      </c>
      <c r="J988" s="5"/>
      <c r="K988" s="5" t="s">
        <v>7596</v>
      </c>
      <c r="L988" s="5" t="s">
        <v>5555</v>
      </c>
    </row>
    <row r="989" spans="1:12" ht="48" x14ac:dyDescent="0.15">
      <c r="A989" s="69">
        <v>921</v>
      </c>
      <c r="B989" s="113" t="s">
        <v>7984</v>
      </c>
      <c r="C989" s="5" t="s">
        <v>7620</v>
      </c>
      <c r="D989" s="5" t="s">
        <v>8602</v>
      </c>
      <c r="E989" s="5" t="s">
        <v>8619</v>
      </c>
      <c r="F989" s="21">
        <v>818750</v>
      </c>
      <c r="G989" s="21">
        <v>818750</v>
      </c>
      <c r="H989" s="90" t="s">
        <v>7595</v>
      </c>
      <c r="I989" s="5" t="s">
        <v>7595</v>
      </c>
      <c r="J989" s="5"/>
      <c r="K989" s="5" t="s">
        <v>7596</v>
      </c>
      <c r="L989" s="5" t="s">
        <v>5555</v>
      </c>
    </row>
    <row r="990" spans="1:12" ht="48" x14ac:dyDescent="0.15">
      <c r="A990" s="69">
        <v>922</v>
      </c>
      <c r="B990" s="113" t="s">
        <v>7985</v>
      </c>
      <c r="C990" s="188" t="s">
        <v>7621</v>
      </c>
      <c r="D990" s="5" t="s">
        <v>8602</v>
      </c>
      <c r="E990" s="5" t="s">
        <v>8620</v>
      </c>
      <c r="F990" s="188" t="s">
        <v>7625</v>
      </c>
      <c r="G990" s="188" t="s">
        <v>7625</v>
      </c>
      <c r="H990" s="90" t="s">
        <v>7595</v>
      </c>
      <c r="I990" s="5" t="s">
        <v>7595</v>
      </c>
      <c r="J990" s="5"/>
      <c r="K990" s="5" t="s">
        <v>7596</v>
      </c>
      <c r="L990" s="5" t="s">
        <v>5555</v>
      </c>
    </row>
    <row r="991" spans="1:12" ht="60" x14ac:dyDescent="0.15">
      <c r="A991" s="69">
        <v>923</v>
      </c>
      <c r="B991" s="113" t="s">
        <v>7986</v>
      </c>
      <c r="C991" s="5" t="s">
        <v>7622</v>
      </c>
      <c r="D991" s="5" t="s">
        <v>8602</v>
      </c>
      <c r="E991" s="5" t="s">
        <v>8621</v>
      </c>
      <c r="F991" s="188" t="s">
        <v>7626</v>
      </c>
      <c r="G991" s="188" t="s">
        <v>7626</v>
      </c>
      <c r="H991" s="90" t="s">
        <v>7595</v>
      </c>
      <c r="I991" s="5" t="s">
        <v>7595</v>
      </c>
      <c r="J991" s="5"/>
      <c r="K991" s="5" t="s">
        <v>7596</v>
      </c>
      <c r="L991" s="5" t="s">
        <v>5555</v>
      </c>
    </row>
    <row r="992" spans="1:12" ht="60" x14ac:dyDescent="0.15">
      <c r="A992" s="69">
        <v>924</v>
      </c>
      <c r="B992" s="113" t="s">
        <v>7987</v>
      </c>
      <c r="C992" s="5" t="s">
        <v>7622</v>
      </c>
      <c r="D992" s="5" t="s">
        <v>8602</v>
      </c>
      <c r="E992" s="5" t="s">
        <v>8622</v>
      </c>
      <c r="F992" s="188" t="s">
        <v>7626</v>
      </c>
      <c r="G992" s="188" t="s">
        <v>7626</v>
      </c>
      <c r="H992" s="90" t="s">
        <v>7595</v>
      </c>
      <c r="I992" s="5" t="s">
        <v>7595</v>
      </c>
      <c r="J992" s="5"/>
      <c r="K992" s="5" t="s">
        <v>7596</v>
      </c>
      <c r="L992" s="5" t="s">
        <v>5555</v>
      </c>
    </row>
    <row r="993" spans="1:12" ht="48" x14ac:dyDescent="0.15">
      <c r="A993" s="69">
        <v>925</v>
      </c>
      <c r="B993" s="113" t="s">
        <v>7988</v>
      </c>
      <c r="C993" s="188" t="s">
        <v>7623</v>
      </c>
      <c r="D993" s="5" t="s">
        <v>8602</v>
      </c>
      <c r="E993" s="5" t="s">
        <v>8623</v>
      </c>
      <c r="F993" s="188" t="s">
        <v>7627</v>
      </c>
      <c r="G993" s="188" t="s">
        <v>7627</v>
      </c>
      <c r="H993" s="90" t="s">
        <v>7595</v>
      </c>
      <c r="I993" s="5" t="s">
        <v>7595</v>
      </c>
      <c r="J993" s="5"/>
      <c r="K993" s="5" t="s">
        <v>7596</v>
      </c>
      <c r="L993" s="5" t="s">
        <v>5555</v>
      </c>
    </row>
    <row r="994" spans="1:12" ht="48" x14ac:dyDescent="0.15">
      <c r="A994" s="69">
        <v>926</v>
      </c>
      <c r="B994" s="113" t="s">
        <v>7989</v>
      </c>
      <c r="C994" s="188" t="s">
        <v>7624</v>
      </c>
      <c r="D994" s="5" t="s">
        <v>8602</v>
      </c>
      <c r="E994" s="5" t="s">
        <v>8624</v>
      </c>
      <c r="F994" s="188" t="s">
        <v>7628</v>
      </c>
      <c r="G994" s="189">
        <v>0</v>
      </c>
      <c r="H994" s="90" t="s">
        <v>7595</v>
      </c>
      <c r="I994" s="5" t="s">
        <v>7595</v>
      </c>
      <c r="J994" s="5"/>
      <c r="K994" s="5" t="s">
        <v>7596</v>
      </c>
      <c r="L994" s="5" t="s">
        <v>5555</v>
      </c>
    </row>
    <row r="995" spans="1:12" ht="48" x14ac:dyDescent="0.15">
      <c r="A995" s="69">
        <v>927</v>
      </c>
      <c r="B995" s="113" t="s">
        <v>7990</v>
      </c>
      <c r="C995" s="188" t="s">
        <v>7629</v>
      </c>
      <c r="D995" s="5" t="s">
        <v>8602</v>
      </c>
      <c r="E995" s="5" t="s">
        <v>8605</v>
      </c>
      <c r="F995" s="189">
        <v>88750</v>
      </c>
      <c r="G995" s="189">
        <v>0</v>
      </c>
      <c r="H995" s="90" t="s">
        <v>7595</v>
      </c>
      <c r="I995" s="5" t="s">
        <v>7595</v>
      </c>
      <c r="J995" s="5"/>
      <c r="K995" s="5" t="s">
        <v>7596</v>
      </c>
      <c r="L995" s="5" t="s">
        <v>5555</v>
      </c>
    </row>
    <row r="996" spans="1:12" ht="48" x14ac:dyDescent="0.15">
      <c r="A996" s="69">
        <v>928</v>
      </c>
      <c r="B996" s="113" t="s">
        <v>7991</v>
      </c>
      <c r="C996" s="188" t="s">
        <v>7629</v>
      </c>
      <c r="D996" s="5" t="s">
        <v>8602</v>
      </c>
      <c r="E996" s="5" t="s">
        <v>8625</v>
      </c>
      <c r="F996" s="189">
        <v>88750</v>
      </c>
      <c r="G996" s="189">
        <v>0</v>
      </c>
      <c r="H996" s="90" t="s">
        <v>7595</v>
      </c>
      <c r="I996" s="5" t="s">
        <v>7595</v>
      </c>
      <c r="J996" s="5"/>
      <c r="K996" s="5" t="s">
        <v>7596</v>
      </c>
      <c r="L996" s="5" t="s">
        <v>5555</v>
      </c>
    </row>
    <row r="997" spans="1:12" ht="48" x14ac:dyDescent="0.15">
      <c r="A997" s="69">
        <v>929</v>
      </c>
      <c r="B997" s="113" t="s">
        <v>8466</v>
      </c>
      <c r="C997" s="188" t="s">
        <v>7632</v>
      </c>
      <c r="D997" s="5" t="s">
        <v>8606</v>
      </c>
      <c r="E997" s="5" t="s">
        <v>8626</v>
      </c>
      <c r="F997" s="188" t="s">
        <v>7634</v>
      </c>
      <c r="G997" s="189">
        <v>0</v>
      </c>
      <c r="H997" s="90" t="s">
        <v>7630</v>
      </c>
      <c r="I997" s="5" t="s">
        <v>7630</v>
      </c>
      <c r="J997" s="5"/>
      <c r="K997" s="5" t="s">
        <v>7631</v>
      </c>
      <c r="L997" s="5" t="s">
        <v>5555</v>
      </c>
    </row>
    <row r="998" spans="1:12" ht="48" x14ac:dyDescent="0.15">
      <c r="A998" s="69">
        <v>930</v>
      </c>
      <c r="B998" s="113" t="s">
        <v>8843</v>
      </c>
      <c r="C998" s="188" t="s">
        <v>7633</v>
      </c>
      <c r="D998" s="5" t="s">
        <v>8606</v>
      </c>
      <c r="E998" s="5" t="s">
        <v>8627</v>
      </c>
      <c r="F998" s="188" t="s">
        <v>7635</v>
      </c>
      <c r="G998" s="189">
        <v>0</v>
      </c>
      <c r="H998" s="90" t="s">
        <v>7630</v>
      </c>
      <c r="I998" s="5" t="s">
        <v>7630</v>
      </c>
      <c r="J998" s="5"/>
      <c r="K998" s="5" t="s">
        <v>7631</v>
      </c>
      <c r="L998" s="5" t="s">
        <v>5555</v>
      </c>
    </row>
    <row r="999" spans="1:12" ht="48" x14ac:dyDescent="0.15">
      <c r="A999" s="69">
        <v>931</v>
      </c>
      <c r="B999" s="113" t="s">
        <v>8844</v>
      </c>
      <c r="C999" s="188" t="s">
        <v>7637</v>
      </c>
      <c r="D999" s="5" t="s">
        <v>8606</v>
      </c>
      <c r="E999" s="5" t="s">
        <v>8628</v>
      </c>
      <c r="F999" s="188" t="s">
        <v>7636</v>
      </c>
      <c r="G999" s="189">
        <v>0</v>
      </c>
      <c r="H999" s="90" t="s">
        <v>7630</v>
      </c>
      <c r="I999" s="5" t="s">
        <v>7630</v>
      </c>
      <c r="J999" s="5"/>
      <c r="K999" s="5" t="s">
        <v>7631</v>
      </c>
      <c r="L999" s="5" t="s">
        <v>5555</v>
      </c>
    </row>
    <row r="1000" spans="1:12" ht="48" x14ac:dyDescent="0.15">
      <c r="A1000" s="69">
        <v>932</v>
      </c>
      <c r="B1000" s="113" t="s">
        <v>8845</v>
      </c>
      <c r="C1000" s="188" t="s">
        <v>7638</v>
      </c>
      <c r="D1000" s="5" t="s">
        <v>8606</v>
      </c>
      <c r="E1000" s="5" t="s">
        <v>8629</v>
      </c>
      <c r="F1000" s="190">
        <v>58879.13</v>
      </c>
      <c r="G1000" s="189">
        <v>0</v>
      </c>
      <c r="H1000" s="90" t="s">
        <v>7630</v>
      </c>
      <c r="I1000" s="5" t="s">
        <v>7630</v>
      </c>
      <c r="J1000" s="5"/>
      <c r="K1000" s="5" t="s">
        <v>7631</v>
      </c>
      <c r="L1000" s="5" t="s">
        <v>5555</v>
      </c>
    </row>
    <row r="1001" spans="1:12" ht="48" x14ac:dyDescent="0.15">
      <c r="A1001" s="69">
        <v>934</v>
      </c>
      <c r="B1001" s="113" t="s">
        <v>8846</v>
      </c>
      <c r="C1001" s="188" t="s">
        <v>7639</v>
      </c>
      <c r="D1001" s="5" t="s">
        <v>8606</v>
      </c>
      <c r="E1001" s="5" t="s">
        <v>8630</v>
      </c>
      <c r="F1001" s="190">
        <v>54625.5</v>
      </c>
      <c r="G1001" s="189">
        <v>0</v>
      </c>
      <c r="H1001" s="90" t="s">
        <v>7630</v>
      </c>
      <c r="I1001" s="5" t="s">
        <v>7630</v>
      </c>
      <c r="J1001" s="5"/>
      <c r="K1001" s="5" t="s">
        <v>7631</v>
      </c>
      <c r="L1001" s="5" t="s">
        <v>5555</v>
      </c>
    </row>
    <row r="1002" spans="1:12" ht="48" x14ac:dyDescent="0.15">
      <c r="A1002" s="69">
        <v>935</v>
      </c>
      <c r="B1002" s="113" t="s">
        <v>8847</v>
      </c>
      <c r="C1002" s="188" t="s">
        <v>7639</v>
      </c>
      <c r="D1002" s="5" t="s">
        <v>8606</v>
      </c>
      <c r="E1002" s="5" t="s">
        <v>8631</v>
      </c>
      <c r="F1002" s="190">
        <v>54625.5</v>
      </c>
      <c r="G1002" s="189">
        <v>0</v>
      </c>
      <c r="H1002" s="90" t="s">
        <v>7630</v>
      </c>
      <c r="I1002" s="5" t="s">
        <v>7630</v>
      </c>
      <c r="J1002" s="5"/>
      <c r="K1002" s="5" t="s">
        <v>7631</v>
      </c>
      <c r="L1002" s="5" t="s">
        <v>5555</v>
      </c>
    </row>
    <row r="1003" spans="1:12" ht="48" x14ac:dyDescent="0.15">
      <c r="A1003" s="69">
        <v>936</v>
      </c>
      <c r="B1003" s="113" t="s">
        <v>8848</v>
      </c>
      <c r="C1003" s="188" t="s">
        <v>7640</v>
      </c>
      <c r="D1003" s="5" t="s">
        <v>8606</v>
      </c>
      <c r="E1003" s="5" t="s">
        <v>8607</v>
      </c>
      <c r="F1003" s="190">
        <v>532822.5</v>
      </c>
      <c r="G1003" s="190">
        <v>532822.5</v>
      </c>
      <c r="H1003" s="90" t="s">
        <v>7630</v>
      </c>
      <c r="I1003" s="5" t="s">
        <v>7630</v>
      </c>
      <c r="J1003" s="5"/>
      <c r="K1003" s="5" t="s">
        <v>7631</v>
      </c>
      <c r="L1003" s="5" t="s">
        <v>5555</v>
      </c>
    </row>
    <row r="1004" spans="1:12" s="135" customFormat="1" ht="48" x14ac:dyDescent="0.15">
      <c r="A1004" s="192">
        <v>937</v>
      </c>
      <c r="B1004" s="191" t="s">
        <v>8849</v>
      </c>
      <c r="C1004" s="192" t="s">
        <v>7655</v>
      </c>
      <c r="D1004" s="42" t="s">
        <v>8522</v>
      </c>
      <c r="E1004" s="5" t="s">
        <v>8520</v>
      </c>
      <c r="F1004" s="40" t="s">
        <v>7660</v>
      </c>
      <c r="G1004" s="40">
        <v>0</v>
      </c>
      <c r="H1004" s="193" t="s">
        <v>7661</v>
      </c>
      <c r="I1004" s="193" t="s">
        <v>7661</v>
      </c>
      <c r="J1004" s="42"/>
      <c r="K1004" s="42" t="s">
        <v>7662</v>
      </c>
      <c r="L1004" s="42" t="s">
        <v>7664</v>
      </c>
    </row>
    <row r="1005" spans="1:12" s="135" customFormat="1" ht="48" x14ac:dyDescent="0.15">
      <c r="A1005" s="192">
        <v>938</v>
      </c>
      <c r="B1005" s="191" t="s">
        <v>8850</v>
      </c>
      <c r="C1005" s="192" t="s">
        <v>7663</v>
      </c>
      <c r="D1005" s="42" t="s">
        <v>8522</v>
      </c>
      <c r="E1005" s="5" t="s">
        <v>8520</v>
      </c>
      <c r="F1005" s="140">
        <v>74277.84</v>
      </c>
      <c r="G1005" s="140">
        <v>0</v>
      </c>
      <c r="H1005" s="193" t="s">
        <v>7661</v>
      </c>
      <c r="I1005" s="193" t="s">
        <v>7661</v>
      </c>
      <c r="J1005" s="42"/>
      <c r="K1005" s="42" t="s">
        <v>7662</v>
      </c>
      <c r="L1005" s="42" t="s">
        <v>7664</v>
      </c>
    </row>
    <row r="1006" spans="1:12" ht="48" x14ac:dyDescent="0.15">
      <c r="A1006" s="69">
        <v>939</v>
      </c>
      <c r="B1006" s="113" t="s">
        <v>8851</v>
      </c>
      <c r="C1006" s="69" t="s">
        <v>1090</v>
      </c>
      <c r="D1006" s="42" t="s">
        <v>8522</v>
      </c>
      <c r="E1006" s="5" t="s">
        <v>8520</v>
      </c>
      <c r="F1006" s="23">
        <v>269500.82</v>
      </c>
      <c r="G1006" s="23">
        <v>256667.46</v>
      </c>
      <c r="H1006" s="90" t="s">
        <v>7661</v>
      </c>
      <c r="I1006" s="90" t="s">
        <v>7661</v>
      </c>
      <c r="J1006" s="5"/>
      <c r="K1006" s="5" t="s">
        <v>7662</v>
      </c>
      <c r="L1006" s="5" t="s">
        <v>7664</v>
      </c>
    </row>
    <row r="1007" spans="1:12" ht="72" x14ac:dyDescent="0.15">
      <c r="A1007" s="69">
        <v>940</v>
      </c>
      <c r="B1007" s="113" t="s">
        <v>8852</v>
      </c>
      <c r="C1007" s="65" t="s">
        <v>7656</v>
      </c>
      <c r="D1007" s="42" t="s">
        <v>8522</v>
      </c>
      <c r="E1007" s="5" t="s">
        <v>8520</v>
      </c>
      <c r="F1007" s="23">
        <v>253660.77</v>
      </c>
      <c r="G1007" s="23">
        <v>241581.69</v>
      </c>
      <c r="H1007" s="90" t="s">
        <v>7661</v>
      </c>
      <c r="I1007" s="90" t="s">
        <v>7661</v>
      </c>
      <c r="J1007" s="5"/>
      <c r="K1007" s="5" t="s">
        <v>7662</v>
      </c>
      <c r="L1007" s="5" t="s">
        <v>7664</v>
      </c>
    </row>
    <row r="1008" spans="1:12" ht="48" x14ac:dyDescent="0.15">
      <c r="A1008" s="69">
        <v>941</v>
      </c>
      <c r="B1008" s="113" t="s">
        <v>8853</v>
      </c>
      <c r="C1008" s="65" t="s">
        <v>7658</v>
      </c>
      <c r="D1008" s="42" t="s">
        <v>8522</v>
      </c>
      <c r="E1008" s="5" t="s">
        <v>8520</v>
      </c>
      <c r="F1008" s="23">
        <v>441983.89</v>
      </c>
      <c r="G1008" s="23">
        <v>420937.05</v>
      </c>
      <c r="H1008" s="90" t="s">
        <v>7661</v>
      </c>
      <c r="I1008" s="90" t="s">
        <v>7661</v>
      </c>
      <c r="J1008" s="5"/>
      <c r="K1008" s="5" t="s">
        <v>7662</v>
      </c>
      <c r="L1008" s="5" t="s">
        <v>7664</v>
      </c>
    </row>
    <row r="1009" spans="1:12" ht="48" x14ac:dyDescent="0.15">
      <c r="A1009" s="69">
        <v>945</v>
      </c>
      <c r="B1009" s="113" t="s">
        <v>8854</v>
      </c>
      <c r="C1009" s="69" t="s">
        <v>7655</v>
      </c>
      <c r="D1009" s="5" t="s">
        <v>7659</v>
      </c>
      <c r="E1009" s="5" t="s">
        <v>8539</v>
      </c>
      <c r="F1009" s="6" t="s">
        <v>7660</v>
      </c>
      <c r="G1009" s="26">
        <v>0</v>
      </c>
      <c r="H1009" s="90" t="s">
        <v>7661</v>
      </c>
      <c r="I1009" s="90" t="s">
        <v>7661</v>
      </c>
      <c r="J1009" s="5"/>
      <c r="K1009" s="5" t="s">
        <v>7662</v>
      </c>
      <c r="L1009" s="5" t="s">
        <v>7665</v>
      </c>
    </row>
    <row r="1010" spans="1:12" ht="48" x14ac:dyDescent="0.15">
      <c r="A1010" s="69">
        <v>946</v>
      </c>
      <c r="B1010" s="113" t="s">
        <v>8855</v>
      </c>
      <c r="C1010" s="69" t="s">
        <v>7663</v>
      </c>
      <c r="D1010" s="5" t="s">
        <v>7659</v>
      </c>
      <c r="E1010" s="5" t="s">
        <v>8540</v>
      </c>
      <c r="F1010" s="23">
        <v>74277.84</v>
      </c>
      <c r="G1010" s="23">
        <v>0</v>
      </c>
      <c r="H1010" s="90" t="s">
        <v>7661</v>
      </c>
      <c r="I1010" s="90" t="s">
        <v>7661</v>
      </c>
      <c r="J1010" s="5"/>
      <c r="K1010" s="5" t="s">
        <v>7662</v>
      </c>
      <c r="L1010" s="5" t="s">
        <v>7665</v>
      </c>
    </row>
    <row r="1011" spans="1:12" ht="48" x14ac:dyDescent="0.15">
      <c r="A1011" s="69">
        <v>947</v>
      </c>
      <c r="B1011" s="113" t="s">
        <v>8856</v>
      </c>
      <c r="C1011" s="69" t="s">
        <v>1090</v>
      </c>
      <c r="D1011" s="5" t="s">
        <v>7659</v>
      </c>
      <c r="E1011" s="5" t="s">
        <v>8541</v>
      </c>
      <c r="F1011" s="23">
        <v>269500.82</v>
      </c>
      <c r="G1011" s="23">
        <v>256025.78</v>
      </c>
      <c r="H1011" s="90" t="s">
        <v>7661</v>
      </c>
      <c r="I1011" s="90" t="s">
        <v>7661</v>
      </c>
      <c r="J1011" s="5"/>
      <c r="K1011" s="5" t="s">
        <v>7662</v>
      </c>
      <c r="L1011" s="5" t="s">
        <v>7665</v>
      </c>
    </row>
    <row r="1012" spans="1:12" ht="72" x14ac:dyDescent="0.15">
      <c r="A1012" s="69">
        <v>948</v>
      </c>
      <c r="B1012" s="113" t="s">
        <v>8857</v>
      </c>
      <c r="C1012" s="65" t="s">
        <v>7656</v>
      </c>
      <c r="D1012" s="5" t="s">
        <v>7659</v>
      </c>
      <c r="E1012" s="5" t="s">
        <v>8542</v>
      </c>
      <c r="F1012" s="23">
        <v>253660.77</v>
      </c>
      <c r="G1012" s="23">
        <v>235542.15</v>
      </c>
      <c r="H1012" s="90" t="s">
        <v>7661</v>
      </c>
      <c r="I1012" s="90" t="s">
        <v>7661</v>
      </c>
      <c r="J1012" s="5"/>
      <c r="K1012" s="5" t="s">
        <v>7662</v>
      </c>
      <c r="L1012" s="5" t="s">
        <v>7665</v>
      </c>
    </row>
    <row r="1013" spans="1:12" ht="48" x14ac:dyDescent="0.15">
      <c r="A1013" s="69">
        <v>949</v>
      </c>
      <c r="B1013" s="6" t="s">
        <v>8858</v>
      </c>
      <c r="C1013" s="65" t="s">
        <v>7658</v>
      </c>
      <c r="D1013" s="5" t="s">
        <v>7659</v>
      </c>
      <c r="E1013" s="5" t="s">
        <v>8543</v>
      </c>
      <c r="F1013" s="23">
        <v>441983.89</v>
      </c>
      <c r="G1013" s="23">
        <v>410413.63</v>
      </c>
      <c r="H1013" s="90" t="s">
        <v>7661</v>
      </c>
      <c r="I1013" s="90" t="s">
        <v>7661</v>
      </c>
      <c r="J1013" s="5"/>
      <c r="K1013" s="5" t="s">
        <v>7662</v>
      </c>
      <c r="L1013" s="5" t="s">
        <v>7665</v>
      </c>
    </row>
    <row r="1014" spans="1:12" ht="48" x14ac:dyDescent="0.15">
      <c r="A1014" s="69"/>
      <c r="B1014" s="6" t="s">
        <v>8859</v>
      </c>
      <c r="C1014" s="69" t="s">
        <v>7655</v>
      </c>
      <c r="D1014" s="5" t="s">
        <v>8559</v>
      </c>
      <c r="E1014" s="118" t="s">
        <v>8560</v>
      </c>
      <c r="F1014" s="6" t="s">
        <v>7660</v>
      </c>
      <c r="G1014" s="26">
        <v>0</v>
      </c>
      <c r="H1014" s="90" t="s">
        <v>7661</v>
      </c>
      <c r="I1014" s="90" t="s">
        <v>7661</v>
      </c>
      <c r="J1014" s="5"/>
      <c r="K1014" s="5" t="s">
        <v>7662</v>
      </c>
      <c r="L1014" s="5" t="s">
        <v>7666</v>
      </c>
    </row>
    <row r="1015" spans="1:12" ht="48" x14ac:dyDescent="0.15">
      <c r="A1015" s="69"/>
      <c r="B1015" s="6" t="s">
        <v>8860</v>
      </c>
      <c r="C1015" s="69" t="s">
        <v>7663</v>
      </c>
      <c r="D1015" s="5" t="s">
        <v>8559</v>
      </c>
      <c r="E1015" s="118" t="s">
        <v>8560</v>
      </c>
      <c r="F1015" s="23">
        <v>74277.84</v>
      </c>
      <c r="G1015" s="23">
        <v>0</v>
      </c>
      <c r="H1015" s="90" t="s">
        <v>7661</v>
      </c>
      <c r="I1015" s="90" t="s">
        <v>7661</v>
      </c>
      <c r="J1015" s="5"/>
      <c r="K1015" s="5" t="s">
        <v>7662</v>
      </c>
      <c r="L1015" s="5" t="s">
        <v>7667</v>
      </c>
    </row>
    <row r="1016" spans="1:12" ht="48" x14ac:dyDescent="0.15">
      <c r="A1016" s="69"/>
      <c r="B1016" s="6" t="s">
        <v>8861</v>
      </c>
      <c r="C1016" s="69" t="s">
        <v>1090</v>
      </c>
      <c r="D1016" s="5" t="s">
        <v>8559</v>
      </c>
      <c r="E1016" s="118" t="s">
        <v>6931</v>
      </c>
      <c r="F1016" s="23">
        <v>269500.82</v>
      </c>
      <c r="G1016" s="23">
        <v>247042.42</v>
      </c>
      <c r="H1016" s="90" t="s">
        <v>7661</v>
      </c>
      <c r="I1016" s="90" t="s">
        <v>7661</v>
      </c>
      <c r="J1016" s="5"/>
      <c r="K1016" s="5" t="s">
        <v>7662</v>
      </c>
      <c r="L1016" s="5" t="s">
        <v>7667</v>
      </c>
    </row>
    <row r="1017" spans="1:12" ht="72" x14ac:dyDescent="0.15">
      <c r="A1017" s="69"/>
      <c r="B1017" s="6" t="s">
        <v>8862</v>
      </c>
      <c r="C1017" s="65" t="s">
        <v>7656</v>
      </c>
      <c r="D1017" s="5" t="s">
        <v>8559</v>
      </c>
      <c r="E1017" s="118" t="s">
        <v>6931</v>
      </c>
      <c r="F1017" s="23">
        <v>253660.77</v>
      </c>
      <c r="G1017" s="23">
        <v>232522.37</v>
      </c>
      <c r="H1017" s="90" t="s">
        <v>7661</v>
      </c>
      <c r="I1017" s="90" t="s">
        <v>7661</v>
      </c>
      <c r="J1017" s="5"/>
      <c r="K1017" s="5" t="s">
        <v>7662</v>
      </c>
      <c r="L1017" s="5" t="s">
        <v>7667</v>
      </c>
    </row>
    <row r="1018" spans="1:12" ht="48" x14ac:dyDescent="0.15">
      <c r="A1018" s="69"/>
      <c r="B1018" s="6" t="s">
        <v>8863</v>
      </c>
      <c r="C1018" s="65" t="s">
        <v>7658</v>
      </c>
      <c r="D1018" s="5" t="s">
        <v>8559</v>
      </c>
      <c r="E1018" s="118" t="s">
        <v>6931</v>
      </c>
      <c r="F1018" s="23">
        <v>441983.89</v>
      </c>
      <c r="G1018" s="23">
        <v>415675.34</v>
      </c>
      <c r="H1018" s="90" t="s">
        <v>7661</v>
      </c>
      <c r="I1018" s="90" t="s">
        <v>7661</v>
      </c>
      <c r="J1018" s="5"/>
      <c r="K1018" s="5" t="s">
        <v>7662</v>
      </c>
      <c r="L1018" s="5" t="s">
        <v>7667</v>
      </c>
    </row>
    <row r="1019" spans="1:12" ht="66.5" customHeight="1" x14ac:dyDescent="0.15">
      <c r="A1019" s="69"/>
      <c r="B1019" s="17" t="s">
        <v>8864</v>
      </c>
      <c r="C1019" s="5" t="s">
        <v>7708</v>
      </c>
      <c r="D1019" s="5" t="s">
        <v>7709</v>
      </c>
      <c r="E1019" s="5" t="s">
        <v>8292</v>
      </c>
      <c r="F1019" s="15">
        <v>1438200.77</v>
      </c>
      <c r="G1019" s="15">
        <v>1428612.77</v>
      </c>
      <c r="H1019" s="5" t="s">
        <v>7706</v>
      </c>
      <c r="I1019" s="5" t="s">
        <v>7706</v>
      </c>
      <c r="J1019" s="5"/>
      <c r="K1019" s="5" t="s">
        <v>7707</v>
      </c>
      <c r="L1019" s="13" t="s">
        <v>578</v>
      </c>
    </row>
    <row r="1020" spans="1:12" ht="65.5" customHeight="1" x14ac:dyDescent="0.15">
      <c r="A1020" s="69"/>
      <c r="B1020" s="17" t="s">
        <v>8865</v>
      </c>
      <c r="C1020" s="5" t="s">
        <v>6822</v>
      </c>
      <c r="D1020" s="5" t="s">
        <v>7705</v>
      </c>
      <c r="E1020" s="5" t="s">
        <v>7710</v>
      </c>
      <c r="F1020" s="15">
        <v>4271679.9000000004</v>
      </c>
      <c r="G1020" s="15">
        <v>4034364.34</v>
      </c>
      <c r="H1020" s="5" t="s">
        <v>7706</v>
      </c>
      <c r="I1020" s="5" t="s">
        <v>7706</v>
      </c>
      <c r="J1020" s="5"/>
      <c r="K1020" s="5" t="s">
        <v>7707</v>
      </c>
      <c r="L1020" s="13" t="s">
        <v>578</v>
      </c>
    </row>
    <row r="1021" spans="1:12" ht="55.75" customHeight="1" x14ac:dyDescent="0.15">
      <c r="A1021" s="69"/>
      <c r="B1021" s="17" t="s">
        <v>8866</v>
      </c>
      <c r="C1021" s="5" t="s">
        <v>6822</v>
      </c>
      <c r="D1021" s="5" t="s">
        <v>7711</v>
      </c>
      <c r="E1021" s="5" t="s">
        <v>7710</v>
      </c>
      <c r="F1021" s="15">
        <v>4271679.9000000004</v>
      </c>
      <c r="G1021" s="15">
        <v>4212351.0199999996</v>
      </c>
      <c r="H1021" s="5" t="s">
        <v>7706</v>
      </c>
      <c r="I1021" s="5" t="s">
        <v>7706</v>
      </c>
      <c r="J1021" s="5"/>
      <c r="K1021" s="5" t="s">
        <v>7707</v>
      </c>
      <c r="L1021" s="13" t="s">
        <v>578</v>
      </c>
    </row>
    <row r="1022" spans="1:12" ht="60" x14ac:dyDescent="0.15">
      <c r="A1022" s="69"/>
      <c r="B1022" s="6" t="s">
        <v>8867</v>
      </c>
      <c r="C1022" s="5" t="s">
        <v>8013</v>
      </c>
      <c r="D1022" s="5" t="s">
        <v>3083</v>
      </c>
      <c r="E1022" s="5" t="s">
        <v>8014</v>
      </c>
      <c r="F1022" s="39">
        <v>104980</v>
      </c>
      <c r="G1022" s="39">
        <v>103230.34</v>
      </c>
      <c r="H1022" s="5" t="s">
        <v>8015</v>
      </c>
      <c r="I1022" s="5" t="s">
        <v>8015</v>
      </c>
      <c r="J1022" s="5"/>
      <c r="K1022" s="5" t="s">
        <v>8015</v>
      </c>
      <c r="L1022" s="5" t="s">
        <v>618</v>
      </c>
    </row>
    <row r="1023" spans="1:12" ht="48" x14ac:dyDescent="0.15">
      <c r="A1023" s="69"/>
      <c r="B1023" s="6" t="s">
        <v>8868</v>
      </c>
      <c r="C1023" s="5" t="s">
        <v>8445</v>
      </c>
      <c r="D1023" s="5" t="s">
        <v>3083</v>
      </c>
      <c r="E1023" s="5" t="s">
        <v>8444</v>
      </c>
      <c r="F1023" s="39">
        <v>72635</v>
      </c>
      <c r="G1023" s="155">
        <v>0</v>
      </c>
      <c r="H1023" s="5" t="s">
        <v>8446</v>
      </c>
      <c r="I1023" s="5" t="s">
        <v>8446</v>
      </c>
      <c r="J1023" s="5"/>
      <c r="K1023" s="5" t="s">
        <v>8446</v>
      </c>
      <c r="L1023" s="5" t="s">
        <v>618</v>
      </c>
    </row>
    <row r="1024" spans="1:12" ht="48" x14ac:dyDescent="0.15">
      <c r="A1024" s="69"/>
      <c r="B1024" s="6" t="s">
        <v>8869</v>
      </c>
      <c r="C1024" s="5" t="s">
        <v>8445</v>
      </c>
      <c r="D1024" s="5" t="s">
        <v>3083</v>
      </c>
      <c r="E1024" s="5" t="s">
        <v>8444</v>
      </c>
      <c r="F1024" s="39">
        <v>72635</v>
      </c>
      <c r="G1024" s="155">
        <v>0</v>
      </c>
      <c r="H1024" s="5" t="s">
        <v>8446</v>
      </c>
      <c r="I1024" s="5" t="s">
        <v>8446</v>
      </c>
      <c r="J1024" s="5"/>
      <c r="K1024" s="5" t="s">
        <v>8446</v>
      </c>
      <c r="L1024" s="5" t="s">
        <v>618</v>
      </c>
    </row>
    <row r="1025" spans="1:12" ht="48" x14ac:dyDescent="0.15">
      <c r="A1025" s="69"/>
      <c r="B1025" s="6" t="s">
        <v>8870</v>
      </c>
      <c r="C1025" s="5" t="s">
        <v>8445</v>
      </c>
      <c r="D1025" s="5" t="s">
        <v>3083</v>
      </c>
      <c r="E1025" s="5" t="s">
        <v>8444</v>
      </c>
      <c r="F1025" s="39">
        <v>72635</v>
      </c>
      <c r="G1025" s="155">
        <v>0</v>
      </c>
      <c r="H1025" s="5" t="s">
        <v>8446</v>
      </c>
      <c r="I1025" s="5" t="s">
        <v>8446</v>
      </c>
      <c r="J1025" s="5"/>
      <c r="K1025" s="5" t="s">
        <v>8446</v>
      </c>
      <c r="L1025" s="5" t="s">
        <v>618</v>
      </c>
    </row>
    <row r="1026" spans="1:12" ht="48" x14ac:dyDescent="0.15">
      <c r="A1026" s="69"/>
      <c r="B1026" s="6" t="s">
        <v>8871</v>
      </c>
      <c r="C1026" s="5" t="s">
        <v>8445</v>
      </c>
      <c r="D1026" s="5" t="s">
        <v>3083</v>
      </c>
      <c r="E1026" s="5" t="s">
        <v>8444</v>
      </c>
      <c r="F1026" s="39">
        <v>72635</v>
      </c>
      <c r="G1026" s="155">
        <v>0</v>
      </c>
      <c r="H1026" s="5" t="s">
        <v>8446</v>
      </c>
      <c r="I1026" s="5" t="s">
        <v>8446</v>
      </c>
      <c r="J1026" s="5"/>
      <c r="K1026" s="5" t="s">
        <v>8446</v>
      </c>
      <c r="L1026" s="5" t="s">
        <v>618</v>
      </c>
    </row>
    <row r="1027" spans="1:12" s="61" customFormat="1" ht="66.5" customHeight="1" x14ac:dyDescent="0.15">
      <c r="A1027" s="69"/>
      <c r="B1027" s="124" t="s">
        <v>8872</v>
      </c>
      <c r="C1027" s="79" t="s">
        <v>8226</v>
      </c>
      <c r="D1027" s="79" t="s">
        <v>8204</v>
      </c>
      <c r="E1027" s="79" t="s">
        <v>8205</v>
      </c>
      <c r="F1027" s="126">
        <v>1150000</v>
      </c>
      <c r="G1027" s="126">
        <v>1150000</v>
      </c>
      <c r="H1027" s="5" t="s">
        <v>8206</v>
      </c>
      <c r="I1027" s="5" t="s">
        <v>8206</v>
      </c>
      <c r="J1027" s="60"/>
      <c r="K1027" s="5" t="s">
        <v>8207</v>
      </c>
      <c r="L1027" s="13" t="s">
        <v>578</v>
      </c>
    </row>
    <row r="1028" spans="1:12" ht="63" customHeight="1" x14ac:dyDescent="0.15">
      <c r="A1028" s="69"/>
      <c r="B1028" s="6" t="s">
        <v>8873</v>
      </c>
      <c r="C1028" s="42" t="s">
        <v>8748</v>
      </c>
      <c r="D1028" s="42" t="s">
        <v>8749</v>
      </c>
      <c r="E1028" s="77" t="s">
        <v>8750</v>
      </c>
      <c r="F1028" s="15">
        <v>116059.03</v>
      </c>
      <c r="G1028" s="27">
        <v>103485.95</v>
      </c>
      <c r="H1028" s="73" t="s">
        <v>8751</v>
      </c>
      <c r="I1028" s="73" t="s">
        <v>8751</v>
      </c>
      <c r="J1028" s="15"/>
      <c r="K1028" s="73" t="s">
        <v>8751</v>
      </c>
      <c r="L1028" s="13" t="s">
        <v>578</v>
      </c>
    </row>
    <row r="1029" spans="1:12" ht="48" customHeight="1" x14ac:dyDescent="0.15">
      <c r="A1029" s="69"/>
      <c r="B1029" s="17" t="s">
        <v>8874</v>
      </c>
      <c r="C1029" s="13" t="s">
        <v>8771</v>
      </c>
      <c r="D1029" s="13" t="s">
        <v>8772</v>
      </c>
      <c r="E1029" s="21" t="s">
        <v>8775</v>
      </c>
      <c r="F1029" s="133">
        <v>278269.21999999997</v>
      </c>
      <c r="G1029" s="179">
        <v>255240.02</v>
      </c>
      <c r="H1029" s="132" t="s">
        <v>6965</v>
      </c>
      <c r="I1029" s="132" t="s">
        <v>6965</v>
      </c>
      <c r="J1029" s="5"/>
      <c r="K1029" s="132" t="s">
        <v>6965</v>
      </c>
      <c r="L1029" s="13" t="s">
        <v>578</v>
      </c>
    </row>
    <row r="1030" spans="1:12" ht="48" customHeight="1" x14ac:dyDescent="0.15">
      <c r="A1030" s="69"/>
      <c r="B1030" s="17" t="s">
        <v>8875</v>
      </c>
      <c r="C1030" s="13" t="s">
        <v>8773</v>
      </c>
      <c r="D1030" s="13" t="s">
        <v>8774</v>
      </c>
      <c r="E1030" s="21" t="s">
        <v>8778</v>
      </c>
      <c r="F1030" s="133">
        <v>80557.7</v>
      </c>
      <c r="G1030" s="179">
        <v>72224.149999999994</v>
      </c>
      <c r="H1030" s="132" t="s">
        <v>6965</v>
      </c>
      <c r="I1030" s="132" t="s">
        <v>6965</v>
      </c>
      <c r="J1030" s="5"/>
      <c r="K1030" s="132" t="s">
        <v>6965</v>
      </c>
      <c r="L1030" s="13" t="s">
        <v>578</v>
      </c>
    </row>
    <row r="1031" spans="1:12" ht="48" customHeight="1" x14ac:dyDescent="0.15">
      <c r="A1031" s="69"/>
      <c r="B1031" s="17" t="s">
        <v>8876</v>
      </c>
      <c r="C1031" s="13" t="s">
        <v>8776</v>
      </c>
      <c r="D1031" s="13" t="s">
        <v>8777</v>
      </c>
      <c r="E1031" s="21" t="s">
        <v>8779</v>
      </c>
      <c r="F1031" s="133">
        <v>101269.89</v>
      </c>
      <c r="G1031" s="179">
        <v>96381.02</v>
      </c>
      <c r="H1031" s="132" t="s">
        <v>6965</v>
      </c>
      <c r="I1031" s="132" t="s">
        <v>6965</v>
      </c>
      <c r="J1031" s="5"/>
      <c r="K1031" s="132" t="s">
        <v>6965</v>
      </c>
      <c r="L1031" s="13" t="s">
        <v>578</v>
      </c>
    </row>
    <row r="1032" spans="1:12" ht="48" customHeight="1" x14ac:dyDescent="0.15">
      <c r="A1032" s="69"/>
      <c r="B1032" s="17" t="s">
        <v>8877</v>
      </c>
      <c r="C1032" s="13" t="s">
        <v>8780</v>
      </c>
      <c r="D1032" s="13" t="s">
        <v>8781</v>
      </c>
      <c r="E1032" s="21" t="s">
        <v>8782</v>
      </c>
      <c r="F1032" s="133">
        <v>50688.68</v>
      </c>
      <c r="G1032" s="179">
        <v>48591.199999999997</v>
      </c>
      <c r="H1032" s="132" t="s">
        <v>8783</v>
      </c>
      <c r="I1032" s="132" t="s">
        <v>8783</v>
      </c>
      <c r="J1032" s="5"/>
      <c r="K1032" s="132" t="s">
        <v>8783</v>
      </c>
      <c r="L1032" s="13" t="s">
        <v>578</v>
      </c>
    </row>
    <row r="1033" spans="1:12" ht="48" customHeight="1" x14ac:dyDescent="0.15">
      <c r="A1033" s="69"/>
      <c r="B1033" s="17" t="s">
        <v>8878</v>
      </c>
      <c r="C1033" s="13" t="s">
        <v>8784</v>
      </c>
      <c r="D1033" s="13" t="s">
        <v>8785</v>
      </c>
      <c r="E1033" s="21" t="s">
        <v>8786</v>
      </c>
      <c r="F1033" s="133">
        <v>80361.63</v>
      </c>
      <c r="G1033" s="179">
        <v>66180.179999999993</v>
      </c>
      <c r="H1033" s="132" t="s">
        <v>8787</v>
      </c>
      <c r="I1033" s="132" t="s">
        <v>8787</v>
      </c>
      <c r="J1033" s="5"/>
      <c r="K1033" s="132" t="s">
        <v>8787</v>
      </c>
      <c r="L1033" s="13" t="s">
        <v>578</v>
      </c>
    </row>
    <row r="1034" spans="1:12" s="61" customFormat="1" ht="24.5" customHeight="1" x14ac:dyDescent="0.15">
      <c r="A1034" s="206"/>
      <c r="B1034" s="17" t="s">
        <v>8955</v>
      </c>
      <c r="C1034" s="194" t="s">
        <v>8227</v>
      </c>
      <c r="D1034" s="5"/>
      <c r="E1034" s="195" t="s">
        <v>8259</v>
      </c>
      <c r="F1034" s="194" t="s">
        <v>8272</v>
      </c>
      <c r="G1034" s="15"/>
      <c r="H1034" s="90" t="s">
        <v>8258</v>
      </c>
      <c r="I1034" s="90" t="s">
        <v>8258</v>
      </c>
      <c r="J1034" s="60"/>
      <c r="K1034" s="5" t="s">
        <v>8290</v>
      </c>
      <c r="L1034" s="13" t="s">
        <v>8291</v>
      </c>
    </row>
    <row r="1035" spans="1:12" s="61" customFormat="1" ht="25.25" customHeight="1" x14ac:dyDescent="0.15">
      <c r="A1035" s="206"/>
      <c r="B1035" s="17" t="s">
        <v>8956</v>
      </c>
      <c r="C1035" s="194" t="s">
        <v>8228</v>
      </c>
      <c r="D1035" s="5"/>
      <c r="E1035" s="195" t="s">
        <v>8260</v>
      </c>
      <c r="F1035" s="194" t="s">
        <v>8273</v>
      </c>
      <c r="G1035" s="15"/>
      <c r="H1035" s="90" t="s">
        <v>8258</v>
      </c>
      <c r="I1035" s="90" t="s">
        <v>8258</v>
      </c>
      <c r="J1035" s="60"/>
      <c r="K1035" s="5" t="s">
        <v>8290</v>
      </c>
      <c r="L1035" s="13" t="s">
        <v>8291</v>
      </c>
    </row>
    <row r="1036" spans="1:12" s="61" customFormat="1" ht="26.5" customHeight="1" x14ac:dyDescent="0.15">
      <c r="A1036" s="206"/>
      <c r="B1036" s="17" t="s">
        <v>8957</v>
      </c>
      <c r="C1036" s="194" t="s">
        <v>8229</v>
      </c>
      <c r="D1036" s="5"/>
      <c r="E1036" s="195" t="s">
        <v>8261</v>
      </c>
      <c r="F1036" s="194" t="s">
        <v>8274</v>
      </c>
      <c r="G1036" s="15"/>
      <c r="H1036" s="90" t="s">
        <v>8258</v>
      </c>
      <c r="I1036" s="90" t="s">
        <v>8258</v>
      </c>
      <c r="J1036" s="60"/>
      <c r="K1036" s="5" t="s">
        <v>8290</v>
      </c>
      <c r="L1036" s="13" t="s">
        <v>8291</v>
      </c>
    </row>
    <row r="1037" spans="1:12" s="61" customFormat="1" ht="27" customHeight="1" x14ac:dyDescent="0.15">
      <c r="A1037" s="206"/>
      <c r="B1037" s="17" t="s">
        <v>8958</v>
      </c>
      <c r="C1037" s="194" t="s">
        <v>8230</v>
      </c>
      <c r="D1037" s="5"/>
      <c r="E1037" s="195" t="s">
        <v>8262</v>
      </c>
      <c r="F1037" s="194" t="s">
        <v>8275</v>
      </c>
      <c r="G1037" s="15"/>
      <c r="H1037" s="90" t="s">
        <v>8258</v>
      </c>
      <c r="I1037" s="90" t="s">
        <v>8258</v>
      </c>
      <c r="J1037" s="60"/>
      <c r="K1037" s="5" t="s">
        <v>8290</v>
      </c>
      <c r="L1037" s="13" t="s">
        <v>8291</v>
      </c>
    </row>
    <row r="1038" spans="1:12" s="61" customFormat="1" ht="27.5" customHeight="1" x14ac:dyDescent="0.15">
      <c r="A1038" s="206"/>
      <c r="B1038" s="17" t="s">
        <v>8959</v>
      </c>
      <c r="C1038" s="194" t="s">
        <v>8230</v>
      </c>
      <c r="D1038" s="5"/>
      <c r="E1038" s="195" t="s">
        <v>8263</v>
      </c>
      <c r="F1038" s="194" t="s">
        <v>8276</v>
      </c>
      <c r="G1038" s="15"/>
      <c r="H1038" s="90" t="s">
        <v>8258</v>
      </c>
      <c r="I1038" s="90" t="s">
        <v>8258</v>
      </c>
      <c r="J1038" s="60"/>
      <c r="K1038" s="5" t="s">
        <v>8290</v>
      </c>
      <c r="L1038" s="13" t="s">
        <v>8291</v>
      </c>
    </row>
    <row r="1039" spans="1:12" s="61" customFormat="1" ht="28.75" customHeight="1" x14ac:dyDescent="0.15">
      <c r="A1039" s="206"/>
      <c r="B1039" s="17" t="s">
        <v>8960</v>
      </c>
      <c r="C1039" s="194" t="s">
        <v>8231</v>
      </c>
      <c r="D1039" s="5"/>
      <c r="E1039" s="195" t="s">
        <v>8264</v>
      </c>
      <c r="F1039" s="194" t="s">
        <v>8277</v>
      </c>
      <c r="G1039" s="15"/>
      <c r="H1039" s="90" t="s">
        <v>8258</v>
      </c>
      <c r="I1039" s="90" t="s">
        <v>8258</v>
      </c>
      <c r="J1039" s="60"/>
      <c r="K1039" s="5" t="s">
        <v>8290</v>
      </c>
      <c r="L1039" s="13" t="s">
        <v>8291</v>
      </c>
    </row>
    <row r="1040" spans="1:12" s="61" customFormat="1" ht="29.5" customHeight="1" x14ac:dyDescent="0.15">
      <c r="A1040" s="206"/>
      <c r="B1040" s="17" t="s">
        <v>8961</v>
      </c>
      <c r="C1040" s="194" t="s">
        <v>8232</v>
      </c>
      <c r="D1040" s="5"/>
      <c r="E1040" s="195" t="s">
        <v>8265</v>
      </c>
      <c r="F1040" s="194" t="s">
        <v>8278</v>
      </c>
      <c r="G1040" s="15"/>
      <c r="H1040" s="90" t="s">
        <v>8258</v>
      </c>
      <c r="I1040" s="90" t="s">
        <v>8258</v>
      </c>
      <c r="J1040" s="60"/>
      <c r="K1040" s="5" t="s">
        <v>8290</v>
      </c>
      <c r="L1040" s="13" t="s">
        <v>8291</v>
      </c>
    </row>
    <row r="1041" spans="1:12" s="61" customFormat="1" ht="24.5" customHeight="1" x14ac:dyDescent="0.15">
      <c r="A1041" s="206"/>
      <c r="B1041" s="17" t="s">
        <v>8962</v>
      </c>
      <c r="C1041" s="194" t="s">
        <v>8233</v>
      </c>
      <c r="D1041" s="5"/>
      <c r="E1041" s="195" t="s">
        <v>8265</v>
      </c>
      <c r="F1041" s="194" t="s">
        <v>8278</v>
      </c>
      <c r="G1041" s="15"/>
      <c r="H1041" s="90" t="s">
        <v>8258</v>
      </c>
      <c r="I1041" s="90" t="s">
        <v>8258</v>
      </c>
      <c r="J1041" s="60"/>
      <c r="K1041" s="5" t="s">
        <v>8290</v>
      </c>
      <c r="L1041" s="13" t="s">
        <v>8291</v>
      </c>
    </row>
    <row r="1042" spans="1:12" s="61" customFormat="1" ht="30" customHeight="1" x14ac:dyDescent="0.15">
      <c r="A1042" s="206"/>
      <c r="B1042" s="17" t="s">
        <v>8963</v>
      </c>
      <c r="C1042" s="194" t="s">
        <v>8234</v>
      </c>
      <c r="D1042" s="5"/>
      <c r="E1042" s="195" t="s">
        <v>8266</v>
      </c>
      <c r="F1042" s="194" t="s">
        <v>8279</v>
      </c>
      <c r="G1042" s="15"/>
      <c r="H1042" s="90" t="s">
        <v>8258</v>
      </c>
      <c r="I1042" s="90" t="s">
        <v>8258</v>
      </c>
      <c r="J1042" s="60"/>
      <c r="K1042" s="5" t="s">
        <v>8290</v>
      </c>
      <c r="L1042" s="13" t="s">
        <v>8291</v>
      </c>
    </row>
    <row r="1043" spans="1:12" s="61" customFormat="1" ht="25.75" customHeight="1" x14ac:dyDescent="0.15">
      <c r="A1043" s="206"/>
      <c r="B1043" s="17" t="s">
        <v>8964</v>
      </c>
      <c r="C1043" s="194" t="s">
        <v>8235</v>
      </c>
      <c r="D1043" s="5"/>
      <c r="E1043" s="195" t="s">
        <v>8267</v>
      </c>
      <c r="F1043" s="194" t="s">
        <v>8280</v>
      </c>
      <c r="G1043" s="15"/>
      <c r="H1043" s="90" t="s">
        <v>8258</v>
      </c>
      <c r="I1043" s="90" t="s">
        <v>8258</v>
      </c>
      <c r="J1043" s="60"/>
      <c r="K1043" s="5" t="s">
        <v>8290</v>
      </c>
      <c r="L1043" s="13" t="s">
        <v>8291</v>
      </c>
    </row>
    <row r="1044" spans="1:12" s="61" customFormat="1" ht="26.5" customHeight="1" x14ac:dyDescent="0.15">
      <c r="A1044" s="206"/>
      <c r="B1044" s="17" t="s">
        <v>8965</v>
      </c>
      <c r="C1044" s="194" t="s">
        <v>8236</v>
      </c>
      <c r="D1044" s="5"/>
      <c r="E1044" s="195" t="s">
        <v>8268</v>
      </c>
      <c r="F1044" s="194" t="s">
        <v>8281</v>
      </c>
      <c r="G1044" s="15"/>
      <c r="H1044" s="90" t="s">
        <v>8258</v>
      </c>
      <c r="I1044" s="90" t="s">
        <v>8258</v>
      </c>
      <c r="J1044" s="60"/>
      <c r="K1044" s="5" t="s">
        <v>8290</v>
      </c>
      <c r="L1044" s="13" t="s">
        <v>8291</v>
      </c>
    </row>
    <row r="1045" spans="1:12" s="61" customFormat="1" ht="28.75" customHeight="1" x14ac:dyDescent="0.15">
      <c r="A1045" s="206"/>
      <c r="B1045" s="17" t="s">
        <v>8966</v>
      </c>
      <c r="C1045" s="194" t="s">
        <v>8237</v>
      </c>
      <c r="D1045" s="5"/>
      <c r="E1045" s="195" t="s">
        <v>8267</v>
      </c>
      <c r="F1045" s="194" t="s">
        <v>8280</v>
      </c>
      <c r="G1045" s="15"/>
      <c r="H1045" s="90" t="s">
        <v>8258</v>
      </c>
      <c r="I1045" s="90" t="s">
        <v>8258</v>
      </c>
      <c r="J1045" s="60"/>
      <c r="K1045" s="5" t="s">
        <v>8290</v>
      </c>
      <c r="L1045" s="13" t="s">
        <v>8291</v>
      </c>
    </row>
    <row r="1046" spans="1:12" ht="26" x14ac:dyDescent="0.15">
      <c r="A1046" s="206"/>
      <c r="B1046" s="6" t="s">
        <v>8967</v>
      </c>
      <c r="C1046" s="194" t="s">
        <v>8238</v>
      </c>
      <c r="D1046" s="5"/>
      <c r="E1046" s="195" t="s">
        <v>8269</v>
      </c>
      <c r="F1046" s="194" t="s">
        <v>8282</v>
      </c>
      <c r="G1046" s="188"/>
      <c r="H1046" s="90" t="s">
        <v>8258</v>
      </c>
      <c r="I1046" s="90" t="s">
        <v>8258</v>
      </c>
      <c r="J1046" s="5"/>
      <c r="K1046" s="5" t="s">
        <v>8290</v>
      </c>
      <c r="L1046" s="13" t="s">
        <v>8291</v>
      </c>
    </row>
    <row r="1047" spans="1:12" ht="26" x14ac:dyDescent="0.15">
      <c r="A1047" s="206"/>
      <c r="B1047" s="6" t="s">
        <v>8968</v>
      </c>
      <c r="C1047" s="194" t="s">
        <v>8239</v>
      </c>
      <c r="D1047" s="5"/>
      <c r="E1047" s="195" t="s">
        <v>8269</v>
      </c>
      <c r="F1047" s="194" t="s">
        <v>8283</v>
      </c>
      <c r="G1047" s="188"/>
      <c r="H1047" s="90" t="s">
        <v>8258</v>
      </c>
      <c r="I1047" s="90" t="s">
        <v>8258</v>
      </c>
      <c r="J1047" s="5"/>
      <c r="K1047" s="5" t="s">
        <v>8290</v>
      </c>
      <c r="L1047" s="13" t="s">
        <v>8291</v>
      </c>
    </row>
    <row r="1048" spans="1:12" ht="22.25" customHeight="1" x14ac:dyDescent="0.15">
      <c r="A1048" s="206"/>
      <c r="B1048" s="6" t="s">
        <v>8969</v>
      </c>
      <c r="C1048" s="194" t="s">
        <v>8240</v>
      </c>
      <c r="D1048" s="5"/>
      <c r="E1048" s="195" t="s">
        <v>8268</v>
      </c>
      <c r="F1048" s="194" t="s">
        <v>8281</v>
      </c>
      <c r="G1048" s="188"/>
      <c r="H1048" s="90" t="s">
        <v>8258</v>
      </c>
      <c r="I1048" s="90" t="s">
        <v>8258</v>
      </c>
      <c r="J1048" s="5"/>
      <c r="K1048" s="5" t="s">
        <v>8290</v>
      </c>
      <c r="L1048" s="13" t="s">
        <v>8291</v>
      </c>
    </row>
    <row r="1049" spans="1:12" ht="20.5" customHeight="1" x14ac:dyDescent="0.15">
      <c r="A1049" s="206"/>
      <c r="B1049" s="6" t="s">
        <v>8970</v>
      </c>
      <c r="C1049" s="194" t="s">
        <v>8241</v>
      </c>
      <c r="D1049" s="5"/>
      <c r="E1049" s="195" t="s">
        <v>8270</v>
      </c>
      <c r="F1049" s="194" t="s">
        <v>8284</v>
      </c>
      <c r="G1049" s="21"/>
      <c r="H1049" s="90" t="s">
        <v>8258</v>
      </c>
      <c r="I1049" s="90" t="s">
        <v>8258</v>
      </c>
      <c r="J1049" s="5"/>
      <c r="K1049" s="5" t="s">
        <v>8290</v>
      </c>
      <c r="L1049" s="13" t="s">
        <v>8291</v>
      </c>
    </row>
    <row r="1050" spans="1:12" s="61" customFormat="1" ht="39" customHeight="1" x14ac:dyDescent="0.15">
      <c r="A1050" s="206"/>
      <c r="B1050" s="17" t="s">
        <v>8971</v>
      </c>
      <c r="C1050" s="194" t="s">
        <v>8242</v>
      </c>
      <c r="D1050" s="5"/>
      <c r="E1050" s="195" t="s">
        <v>8270</v>
      </c>
      <c r="F1050" s="194" t="s">
        <v>8284</v>
      </c>
      <c r="G1050" s="15"/>
      <c r="H1050" s="90" t="s">
        <v>8258</v>
      </c>
      <c r="I1050" s="90" t="s">
        <v>8258</v>
      </c>
      <c r="J1050" s="60"/>
      <c r="K1050" s="5" t="s">
        <v>8290</v>
      </c>
      <c r="L1050" s="13" t="s">
        <v>8291</v>
      </c>
    </row>
    <row r="1051" spans="1:12" s="61" customFormat="1" ht="39" customHeight="1" x14ac:dyDescent="0.15">
      <c r="A1051" s="206"/>
      <c r="B1051" s="17" t="s">
        <v>8972</v>
      </c>
      <c r="C1051" s="194" t="s">
        <v>8243</v>
      </c>
      <c r="D1051" s="5"/>
      <c r="E1051" s="195" t="s">
        <v>8271</v>
      </c>
      <c r="F1051" s="194" t="s">
        <v>8285</v>
      </c>
      <c r="G1051" s="15"/>
      <c r="H1051" s="90" t="s">
        <v>8258</v>
      </c>
      <c r="I1051" s="90" t="s">
        <v>8258</v>
      </c>
      <c r="J1051" s="60"/>
      <c r="K1051" s="5" t="s">
        <v>8290</v>
      </c>
      <c r="L1051" s="13" t="s">
        <v>8291</v>
      </c>
    </row>
    <row r="1052" spans="1:12" s="61" customFormat="1" ht="25.25" customHeight="1" x14ac:dyDescent="0.15">
      <c r="A1052" s="206"/>
      <c r="B1052" s="17" t="s">
        <v>7488</v>
      </c>
      <c r="C1052" s="194" t="s">
        <v>8244</v>
      </c>
      <c r="D1052" s="5"/>
      <c r="E1052" s="195" t="s">
        <v>8268</v>
      </c>
      <c r="F1052" s="194" t="s">
        <v>8286</v>
      </c>
      <c r="G1052" s="15"/>
      <c r="H1052" s="90" t="s">
        <v>8258</v>
      </c>
      <c r="I1052" s="90" t="s">
        <v>8258</v>
      </c>
      <c r="J1052" s="60"/>
      <c r="K1052" s="5" t="s">
        <v>8290</v>
      </c>
      <c r="L1052" s="13" t="s">
        <v>8291</v>
      </c>
    </row>
    <row r="1053" spans="1:12" s="61" customFormat="1" ht="26.5" customHeight="1" x14ac:dyDescent="0.15">
      <c r="A1053" s="206"/>
      <c r="B1053" s="17" t="s">
        <v>8973</v>
      </c>
      <c r="C1053" s="194" t="s">
        <v>8245</v>
      </c>
      <c r="D1053" s="5"/>
      <c r="E1053" s="195" t="s">
        <v>8268</v>
      </c>
      <c r="F1053" s="194" t="s">
        <v>8286</v>
      </c>
      <c r="G1053" s="15"/>
      <c r="H1053" s="90" t="s">
        <v>8258</v>
      </c>
      <c r="I1053" s="90" t="s">
        <v>8258</v>
      </c>
      <c r="J1053" s="60"/>
      <c r="K1053" s="5" t="s">
        <v>8290</v>
      </c>
      <c r="L1053" s="13" t="s">
        <v>8291</v>
      </c>
    </row>
    <row r="1054" spans="1:12" ht="27.5" customHeight="1" x14ac:dyDescent="0.15">
      <c r="A1054" s="206"/>
      <c r="B1054" s="6" t="s">
        <v>8974</v>
      </c>
      <c r="C1054" s="194" t="s">
        <v>8246</v>
      </c>
      <c r="D1054" s="5"/>
      <c r="E1054" s="195" t="s">
        <v>8269</v>
      </c>
      <c r="F1054" s="194" t="s">
        <v>8287</v>
      </c>
      <c r="G1054" s="188"/>
      <c r="H1054" s="90" t="s">
        <v>8258</v>
      </c>
      <c r="I1054" s="90" t="s">
        <v>8258</v>
      </c>
      <c r="J1054" s="5"/>
      <c r="K1054" s="5" t="s">
        <v>8290</v>
      </c>
      <c r="L1054" s="13" t="s">
        <v>8291</v>
      </c>
    </row>
    <row r="1055" spans="1:12" ht="27.5" customHeight="1" x14ac:dyDescent="0.15">
      <c r="A1055" s="206"/>
      <c r="B1055" s="6" t="s">
        <v>8975</v>
      </c>
      <c r="C1055" s="194" t="s">
        <v>8247</v>
      </c>
      <c r="D1055" s="5"/>
      <c r="E1055" s="195" t="s">
        <v>8269</v>
      </c>
      <c r="F1055" s="194" t="s">
        <v>8287</v>
      </c>
      <c r="G1055" s="188"/>
      <c r="H1055" s="90" t="s">
        <v>8258</v>
      </c>
      <c r="I1055" s="90" t="s">
        <v>8258</v>
      </c>
      <c r="J1055" s="5"/>
      <c r="K1055" s="5" t="s">
        <v>8290</v>
      </c>
      <c r="L1055" s="13" t="s">
        <v>8291</v>
      </c>
    </row>
    <row r="1056" spans="1:12" ht="26" x14ac:dyDescent="0.15">
      <c r="A1056" s="206"/>
      <c r="B1056" s="6" t="s">
        <v>8976</v>
      </c>
      <c r="C1056" s="194" t="s">
        <v>8248</v>
      </c>
      <c r="D1056" s="5"/>
      <c r="E1056" s="195" t="s">
        <v>8269</v>
      </c>
      <c r="F1056" s="194" t="s">
        <v>8287</v>
      </c>
      <c r="G1056" s="188"/>
      <c r="H1056" s="90" t="s">
        <v>8258</v>
      </c>
      <c r="I1056" s="90" t="s">
        <v>8258</v>
      </c>
      <c r="J1056" s="5"/>
      <c r="K1056" s="5" t="s">
        <v>8290</v>
      </c>
      <c r="L1056" s="13" t="s">
        <v>8291</v>
      </c>
    </row>
    <row r="1057" spans="1:12" ht="26" x14ac:dyDescent="0.15">
      <c r="A1057" s="206"/>
      <c r="B1057" s="6" t="s">
        <v>8977</v>
      </c>
      <c r="C1057" s="194" t="s">
        <v>8249</v>
      </c>
      <c r="D1057" s="5"/>
      <c r="E1057" s="195" t="s">
        <v>8270</v>
      </c>
      <c r="F1057" s="194" t="s">
        <v>8288</v>
      </c>
      <c r="G1057" s="21"/>
      <c r="H1057" s="90" t="s">
        <v>8258</v>
      </c>
      <c r="I1057" s="90" t="s">
        <v>8258</v>
      </c>
      <c r="J1057" s="5"/>
      <c r="K1057" s="5" t="s">
        <v>8290</v>
      </c>
      <c r="L1057" s="13" t="s">
        <v>8291</v>
      </c>
    </row>
    <row r="1058" spans="1:12" s="61" customFormat="1" ht="25.75" customHeight="1" x14ac:dyDescent="0.15">
      <c r="A1058" s="206"/>
      <c r="B1058" s="17" t="s">
        <v>8978</v>
      </c>
      <c r="C1058" s="194" t="s">
        <v>8250</v>
      </c>
      <c r="D1058" s="5"/>
      <c r="E1058" s="195" t="s">
        <v>8270</v>
      </c>
      <c r="F1058" s="194" t="s">
        <v>8288</v>
      </c>
      <c r="G1058" s="15"/>
      <c r="H1058" s="90" t="s">
        <v>8258</v>
      </c>
      <c r="I1058" s="90" t="s">
        <v>8258</v>
      </c>
      <c r="J1058" s="60"/>
      <c r="K1058" s="5" t="s">
        <v>8290</v>
      </c>
      <c r="L1058" s="13" t="s">
        <v>8291</v>
      </c>
    </row>
    <row r="1059" spans="1:12" s="61" customFormat="1" ht="22.25" customHeight="1" x14ac:dyDescent="0.15">
      <c r="A1059" s="206"/>
      <c r="B1059" s="17" t="s">
        <v>8979</v>
      </c>
      <c r="C1059" s="194" t="s">
        <v>8251</v>
      </c>
      <c r="D1059" s="5"/>
      <c r="E1059" s="195" t="s">
        <v>8270</v>
      </c>
      <c r="F1059" s="194" t="s">
        <v>8288</v>
      </c>
      <c r="G1059" s="15"/>
      <c r="H1059" s="90" t="s">
        <v>8258</v>
      </c>
      <c r="I1059" s="90" t="s">
        <v>8258</v>
      </c>
      <c r="J1059" s="60"/>
      <c r="K1059" s="5" t="s">
        <v>8290</v>
      </c>
      <c r="L1059" s="13" t="s">
        <v>8291</v>
      </c>
    </row>
    <row r="1060" spans="1:12" s="61" customFormat="1" ht="22.25" customHeight="1" x14ac:dyDescent="0.15">
      <c r="A1060" s="206"/>
      <c r="B1060" s="17" t="s">
        <v>8980</v>
      </c>
      <c r="C1060" s="194" t="s">
        <v>8252</v>
      </c>
      <c r="D1060" s="5"/>
      <c r="E1060" s="195" t="s">
        <v>8270</v>
      </c>
      <c r="F1060" s="194" t="s">
        <v>8288</v>
      </c>
      <c r="G1060" s="15"/>
      <c r="H1060" s="90" t="s">
        <v>8258</v>
      </c>
      <c r="I1060" s="90" t="s">
        <v>8258</v>
      </c>
      <c r="J1060" s="60"/>
      <c r="K1060" s="5" t="s">
        <v>8290</v>
      </c>
      <c r="L1060" s="13" t="s">
        <v>8291</v>
      </c>
    </row>
    <row r="1061" spans="1:12" ht="26" x14ac:dyDescent="0.15">
      <c r="A1061" s="206"/>
      <c r="B1061" s="6" t="s">
        <v>8981</v>
      </c>
      <c r="C1061" s="194" t="s">
        <v>8253</v>
      </c>
      <c r="D1061" s="5"/>
      <c r="E1061" s="195" t="s">
        <v>8270</v>
      </c>
      <c r="F1061" s="194" t="s">
        <v>8288</v>
      </c>
      <c r="G1061" s="188"/>
      <c r="H1061" s="90" t="s">
        <v>8258</v>
      </c>
      <c r="I1061" s="90" t="s">
        <v>8258</v>
      </c>
      <c r="J1061" s="5"/>
      <c r="K1061" s="5" t="s">
        <v>8290</v>
      </c>
      <c r="L1061" s="13" t="s">
        <v>8291</v>
      </c>
    </row>
    <row r="1062" spans="1:12" ht="26" x14ac:dyDescent="0.15">
      <c r="A1062" s="206"/>
      <c r="B1062" s="6" t="s">
        <v>8982</v>
      </c>
      <c r="C1062" s="194" t="s">
        <v>8254</v>
      </c>
      <c r="D1062" s="5"/>
      <c r="E1062" s="195" t="s">
        <v>8270</v>
      </c>
      <c r="F1062" s="194" t="s">
        <v>8288</v>
      </c>
      <c r="G1062" s="188"/>
      <c r="H1062" s="90" t="s">
        <v>8258</v>
      </c>
      <c r="I1062" s="90" t="s">
        <v>8258</v>
      </c>
      <c r="J1062" s="5"/>
      <c r="K1062" s="5" t="s">
        <v>8290</v>
      </c>
      <c r="L1062" s="13" t="s">
        <v>8291</v>
      </c>
    </row>
    <row r="1063" spans="1:12" ht="26" x14ac:dyDescent="0.15">
      <c r="A1063" s="206"/>
      <c r="B1063" s="6" t="s">
        <v>8983</v>
      </c>
      <c r="C1063" s="194" t="s">
        <v>8255</v>
      </c>
      <c r="D1063" s="5"/>
      <c r="E1063" s="195" t="s">
        <v>8270</v>
      </c>
      <c r="F1063" s="194" t="s">
        <v>8289</v>
      </c>
      <c r="G1063" s="188"/>
      <c r="H1063" s="90" t="s">
        <v>8258</v>
      </c>
      <c r="I1063" s="90" t="s">
        <v>8258</v>
      </c>
      <c r="J1063" s="5"/>
      <c r="K1063" s="5" t="s">
        <v>8290</v>
      </c>
      <c r="L1063" s="13" t="s">
        <v>8291</v>
      </c>
    </row>
    <row r="1064" spans="1:12" ht="26" x14ac:dyDescent="0.15">
      <c r="A1064" s="206"/>
      <c r="B1064" s="6" t="s">
        <v>8984</v>
      </c>
      <c r="C1064" s="194" t="s">
        <v>8256</v>
      </c>
      <c r="D1064" s="5"/>
      <c r="E1064" s="195" t="s">
        <v>8270</v>
      </c>
      <c r="F1064" s="194" t="s">
        <v>8288</v>
      </c>
      <c r="G1064" s="21"/>
      <c r="H1064" s="90" t="s">
        <v>8258</v>
      </c>
      <c r="I1064" s="90" t="s">
        <v>8258</v>
      </c>
      <c r="J1064" s="5"/>
      <c r="K1064" s="5" t="s">
        <v>8290</v>
      </c>
      <c r="L1064" s="13" t="s">
        <v>8291</v>
      </c>
    </row>
    <row r="1065" spans="1:12" ht="26" x14ac:dyDescent="0.15">
      <c r="A1065" s="206"/>
      <c r="B1065" s="6" t="s">
        <v>8985</v>
      </c>
      <c r="C1065" s="196" t="s">
        <v>8257</v>
      </c>
      <c r="D1065" s="79"/>
      <c r="E1065" s="197" t="s">
        <v>8266</v>
      </c>
      <c r="F1065" s="194" t="s">
        <v>8279</v>
      </c>
      <c r="G1065" s="21"/>
      <c r="H1065" s="90" t="s">
        <v>8258</v>
      </c>
      <c r="I1065" s="90" t="s">
        <v>8258</v>
      </c>
      <c r="J1065" s="5"/>
      <c r="K1065" s="5" t="s">
        <v>8290</v>
      </c>
      <c r="L1065" s="13" t="s">
        <v>8291</v>
      </c>
    </row>
    <row r="1066" spans="1:12" ht="26" x14ac:dyDescent="0.15">
      <c r="A1066" s="206"/>
      <c r="B1066" s="86" t="s">
        <v>8986</v>
      </c>
      <c r="C1066" s="194" t="s">
        <v>8308</v>
      </c>
      <c r="D1066" s="194"/>
      <c r="E1066" s="194">
        <v>1</v>
      </c>
      <c r="F1066" s="198" t="s">
        <v>8309</v>
      </c>
      <c r="G1066" s="129"/>
      <c r="H1066" s="90" t="s">
        <v>8311</v>
      </c>
      <c r="I1066" s="90" t="s">
        <v>8311</v>
      </c>
      <c r="J1066" s="5"/>
      <c r="K1066" s="5" t="s">
        <v>8312</v>
      </c>
      <c r="L1066" s="13" t="s">
        <v>8313</v>
      </c>
    </row>
    <row r="1067" spans="1:12" ht="60" x14ac:dyDescent="0.15">
      <c r="A1067" s="206"/>
      <c r="B1067" s="86" t="s">
        <v>8879</v>
      </c>
      <c r="C1067" s="194" t="s">
        <v>8308</v>
      </c>
      <c r="D1067" s="194"/>
      <c r="E1067" s="194">
        <v>1</v>
      </c>
      <c r="F1067" s="198" t="s">
        <v>8314</v>
      </c>
      <c r="G1067" s="198" t="s">
        <v>8314</v>
      </c>
      <c r="H1067" s="90" t="s">
        <v>8311</v>
      </c>
      <c r="I1067" s="90" t="s">
        <v>8311</v>
      </c>
      <c r="J1067" s="5"/>
      <c r="K1067" s="5" t="s">
        <v>8312</v>
      </c>
      <c r="L1067" s="13" t="s">
        <v>8315</v>
      </c>
    </row>
    <row r="1068" spans="1:12" ht="26" x14ac:dyDescent="0.15">
      <c r="A1068" s="206"/>
      <c r="B1068" s="86" t="s">
        <v>8880</v>
      </c>
      <c r="C1068" s="194" t="s">
        <v>8308</v>
      </c>
      <c r="D1068" s="194"/>
      <c r="E1068" s="194" t="s">
        <v>8444</v>
      </c>
      <c r="F1068" s="198" t="s">
        <v>8314</v>
      </c>
      <c r="G1068" s="198" t="s">
        <v>8314</v>
      </c>
      <c r="H1068" s="90" t="s">
        <v>8311</v>
      </c>
      <c r="I1068" s="90" t="s">
        <v>8311</v>
      </c>
      <c r="J1068" s="5"/>
      <c r="K1068" s="5" t="s">
        <v>8312</v>
      </c>
      <c r="L1068" s="13" t="s">
        <v>8316</v>
      </c>
    </row>
    <row r="1069" spans="1:12" ht="26" x14ac:dyDescent="0.15">
      <c r="A1069" s="206"/>
      <c r="B1069" s="86" t="s">
        <v>8881</v>
      </c>
      <c r="C1069" s="194" t="s">
        <v>8308</v>
      </c>
      <c r="D1069" s="194"/>
      <c r="E1069" s="194" t="s">
        <v>8521</v>
      </c>
      <c r="F1069" s="198" t="s">
        <v>8314</v>
      </c>
      <c r="G1069" s="198" t="s">
        <v>8314</v>
      </c>
      <c r="H1069" s="90" t="s">
        <v>8311</v>
      </c>
      <c r="I1069" s="90" t="s">
        <v>8311</v>
      </c>
      <c r="J1069" s="5"/>
      <c r="K1069" s="5" t="s">
        <v>8312</v>
      </c>
      <c r="L1069" s="13" t="s">
        <v>8317</v>
      </c>
    </row>
    <row r="1070" spans="1:12" ht="26" x14ac:dyDescent="0.15">
      <c r="A1070" s="206"/>
      <c r="B1070" s="86" t="s">
        <v>8882</v>
      </c>
      <c r="C1070" s="196" t="s">
        <v>8308</v>
      </c>
      <c r="D1070" s="196"/>
      <c r="E1070" s="196">
        <v>1</v>
      </c>
      <c r="F1070" s="198" t="s">
        <v>8314</v>
      </c>
      <c r="G1070" s="198" t="s">
        <v>8314</v>
      </c>
      <c r="H1070" s="90" t="s">
        <v>8311</v>
      </c>
      <c r="I1070" s="90" t="s">
        <v>8311</v>
      </c>
      <c r="J1070" s="5"/>
      <c r="K1070" s="5" t="s">
        <v>8312</v>
      </c>
      <c r="L1070" s="13" t="s">
        <v>1417</v>
      </c>
    </row>
    <row r="1071" spans="1:12" ht="48" x14ac:dyDescent="0.15">
      <c r="A1071" s="69"/>
      <c r="B1071" s="6" t="s">
        <v>8883</v>
      </c>
      <c r="C1071" s="5" t="s">
        <v>8447</v>
      </c>
      <c r="D1071" s="5" t="s">
        <v>3070</v>
      </c>
      <c r="E1071" s="5" t="s">
        <v>8448</v>
      </c>
      <c r="F1071" s="15">
        <v>54983.33</v>
      </c>
      <c r="G1071" s="27">
        <v>0</v>
      </c>
      <c r="H1071" s="5" t="s">
        <v>8449</v>
      </c>
      <c r="I1071" s="5" t="s">
        <v>8449</v>
      </c>
      <c r="J1071" s="6"/>
      <c r="K1071" s="5" t="s">
        <v>8449</v>
      </c>
      <c r="L1071" s="5" t="s">
        <v>2911</v>
      </c>
    </row>
    <row r="1072" spans="1:12" ht="48" x14ac:dyDescent="0.15">
      <c r="A1072" s="69"/>
      <c r="B1072" s="6" t="s">
        <v>8884</v>
      </c>
      <c r="C1072" s="5" t="s">
        <v>8447</v>
      </c>
      <c r="D1072" s="5" t="s">
        <v>3070</v>
      </c>
      <c r="E1072" s="5" t="s">
        <v>8450</v>
      </c>
      <c r="F1072" s="15">
        <v>54983.33</v>
      </c>
      <c r="G1072" s="27">
        <v>0</v>
      </c>
      <c r="H1072" s="5" t="s">
        <v>8449</v>
      </c>
      <c r="I1072" s="5" t="s">
        <v>8449</v>
      </c>
      <c r="J1072" s="6"/>
      <c r="K1072" s="5" t="s">
        <v>8449</v>
      </c>
      <c r="L1072" s="5" t="s">
        <v>2911</v>
      </c>
    </row>
    <row r="1073" spans="1:13" ht="48" x14ac:dyDescent="0.15">
      <c r="A1073" s="69"/>
      <c r="B1073" s="6" t="s">
        <v>8885</v>
      </c>
      <c r="C1073" s="5" t="s">
        <v>8447</v>
      </c>
      <c r="D1073" s="5" t="s">
        <v>3070</v>
      </c>
      <c r="E1073" s="5" t="s">
        <v>8451</v>
      </c>
      <c r="F1073" s="15">
        <v>54983.33</v>
      </c>
      <c r="G1073" s="27">
        <v>0</v>
      </c>
      <c r="H1073" s="5" t="s">
        <v>8449</v>
      </c>
      <c r="I1073" s="5" t="s">
        <v>8449</v>
      </c>
      <c r="J1073" s="6"/>
      <c r="K1073" s="5" t="s">
        <v>8449</v>
      </c>
      <c r="L1073" s="5" t="s">
        <v>2911</v>
      </c>
    </row>
    <row r="1074" spans="1:13" ht="48" x14ac:dyDescent="0.15">
      <c r="A1074" s="69"/>
      <c r="B1074" s="6" t="s">
        <v>8886</v>
      </c>
      <c r="C1074" s="5" t="s">
        <v>8447</v>
      </c>
      <c r="D1074" s="5" t="s">
        <v>3070</v>
      </c>
      <c r="E1074" s="5" t="s">
        <v>8452</v>
      </c>
      <c r="F1074" s="15">
        <v>54983.33</v>
      </c>
      <c r="G1074" s="27">
        <v>0</v>
      </c>
      <c r="H1074" s="5" t="s">
        <v>8449</v>
      </c>
      <c r="I1074" s="5" t="s">
        <v>8449</v>
      </c>
      <c r="J1074" s="6"/>
      <c r="K1074" s="5" t="s">
        <v>8449</v>
      </c>
      <c r="L1074" s="5" t="s">
        <v>2911</v>
      </c>
    </row>
    <row r="1075" spans="1:13" ht="48" x14ac:dyDescent="0.15">
      <c r="A1075" s="69"/>
      <c r="B1075" s="6" t="s">
        <v>8887</v>
      </c>
      <c r="C1075" s="5" t="s">
        <v>8447</v>
      </c>
      <c r="D1075" s="5" t="s">
        <v>3070</v>
      </c>
      <c r="E1075" s="5" t="s">
        <v>8453</v>
      </c>
      <c r="F1075" s="15">
        <v>54983.33</v>
      </c>
      <c r="G1075" s="27">
        <v>0</v>
      </c>
      <c r="H1075" s="5" t="s">
        <v>8449</v>
      </c>
      <c r="I1075" s="5" t="s">
        <v>8449</v>
      </c>
      <c r="J1075" s="6"/>
      <c r="K1075" s="5" t="s">
        <v>8449</v>
      </c>
      <c r="L1075" s="5" t="s">
        <v>2911</v>
      </c>
    </row>
    <row r="1076" spans="1:13" ht="48" x14ac:dyDescent="0.15">
      <c r="A1076" s="69"/>
      <c r="B1076" s="6" t="s">
        <v>8888</v>
      </c>
      <c r="C1076" s="5" t="s">
        <v>8447</v>
      </c>
      <c r="D1076" s="5" t="s">
        <v>3070</v>
      </c>
      <c r="E1076" s="5" t="s">
        <v>8454</v>
      </c>
      <c r="F1076" s="15">
        <v>54983.33</v>
      </c>
      <c r="G1076" s="27">
        <v>0</v>
      </c>
      <c r="H1076" s="5" t="s">
        <v>8449</v>
      </c>
      <c r="I1076" s="5" t="s">
        <v>8449</v>
      </c>
      <c r="J1076" s="6"/>
      <c r="K1076" s="5" t="s">
        <v>8449</v>
      </c>
      <c r="L1076" s="5" t="s">
        <v>2911</v>
      </c>
    </row>
    <row r="1077" spans="1:13" ht="48" x14ac:dyDescent="0.15">
      <c r="A1077" s="69"/>
      <c r="B1077" s="6" t="s">
        <v>8889</v>
      </c>
      <c r="C1077" s="5" t="s">
        <v>8455</v>
      </c>
      <c r="D1077" s="5" t="s">
        <v>3070</v>
      </c>
      <c r="E1077" s="5" t="s">
        <v>8456</v>
      </c>
      <c r="F1077" s="15">
        <v>65790</v>
      </c>
      <c r="G1077" s="27">
        <v>0</v>
      </c>
      <c r="H1077" s="5" t="s">
        <v>8457</v>
      </c>
      <c r="I1077" s="5" t="s">
        <v>8457</v>
      </c>
      <c r="J1077" s="6"/>
      <c r="K1077" s="5" t="s">
        <v>8457</v>
      </c>
      <c r="L1077" s="5" t="s">
        <v>2911</v>
      </c>
    </row>
    <row r="1078" spans="1:13" ht="36" x14ac:dyDescent="0.15">
      <c r="A1078" s="69"/>
      <c r="B1078" s="86" t="s">
        <v>8890</v>
      </c>
      <c r="C1078" s="80" t="s">
        <v>8459</v>
      </c>
      <c r="D1078" s="80" t="s">
        <v>8460</v>
      </c>
      <c r="E1078" s="199" t="s">
        <v>8461</v>
      </c>
      <c r="F1078" s="81">
        <v>52148.37</v>
      </c>
      <c r="G1078" s="200">
        <v>0</v>
      </c>
      <c r="H1078" s="90" t="s">
        <v>8462</v>
      </c>
      <c r="I1078" s="90" t="s">
        <v>8462</v>
      </c>
      <c r="J1078" s="6"/>
      <c r="K1078" s="90" t="s">
        <v>8462</v>
      </c>
      <c r="L1078" s="5" t="s">
        <v>3484</v>
      </c>
    </row>
    <row r="1079" spans="1:13" ht="36" x14ac:dyDescent="0.15">
      <c r="A1079" s="69"/>
      <c r="B1079" s="19" t="s">
        <v>8891</v>
      </c>
      <c r="C1079" s="175" t="s">
        <v>1845</v>
      </c>
      <c r="D1079" s="5" t="s">
        <v>5473</v>
      </c>
      <c r="E1079" s="176"/>
      <c r="F1079" s="177">
        <v>50110</v>
      </c>
      <c r="G1079" s="53">
        <v>0</v>
      </c>
      <c r="H1079" s="21" t="s">
        <v>8463</v>
      </c>
      <c r="I1079" s="21" t="s">
        <v>8463</v>
      </c>
      <c r="J1079" s="5"/>
      <c r="K1079" s="21" t="s">
        <v>8463</v>
      </c>
      <c r="L1079" s="5" t="s">
        <v>5471</v>
      </c>
      <c r="M1079" s="30"/>
    </row>
    <row r="1080" spans="1:13" ht="36" x14ac:dyDescent="0.15">
      <c r="A1080" s="69"/>
      <c r="B1080" s="6" t="s">
        <v>8892</v>
      </c>
      <c r="C1080" s="5" t="s">
        <v>8471</v>
      </c>
      <c r="D1080" s="5" t="s">
        <v>8472</v>
      </c>
      <c r="E1080" s="5" t="s">
        <v>8473</v>
      </c>
      <c r="F1080" s="15">
        <v>69000</v>
      </c>
      <c r="G1080" s="27">
        <v>69000</v>
      </c>
      <c r="H1080" s="5" t="s">
        <v>8474</v>
      </c>
      <c r="I1080" s="5" t="s">
        <v>8474</v>
      </c>
      <c r="J1080" s="5"/>
      <c r="K1080" s="5" t="s">
        <v>8474</v>
      </c>
      <c r="L1080" s="5" t="s">
        <v>1897</v>
      </c>
    </row>
    <row r="1081" spans="1:13" ht="36" x14ac:dyDescent="0.15">
      <c r="A1081" s="69"/>
      <c r="B1081" s="6" t="s">
        <v>8893</v>
      </c>
      <c r="C1081" s="5" t="s">
        <v>8471</v>
      </c>
      <c r="D1081" s="5" t="s">
        <v>8472</v>
      </c>
      <c r="E1081" s="5" t="s">
        <v>8475</v>
      </c>
      <c r="F1081" s="15">
        <v>69000</v>
      </c>
      <c r="G1081" s="27">
        <v>69000</v>
      </c>
      <c r="H1081" s="5" t="s">
        <v>8474</v>
      </c>
      <c r="I1081" s="5" t="s">
        <v>8474</v>
      </c>
      <c r="J1081" s="5"/>
      <c r="K1081" s="5" t="s">
        <v>8474</v>
      </c>
      <c r="L1081" s="5" t="s">
        <v>1897</v>
      </c>
    </row>
    <row r="1082" spans="1:13" ht="48" x14ac:dyDescent="0.15">
      <c r="A1082" s="69"/>
      <c r="B1082" s="6" t="s">
        <v>8894</v>
      </c>
      <c r="C1082" s="161" t="s">
        <v>8476</v>
      </c>
      <c r="D1082" s="5" t="s">
        <v>8477</v>
      </c>
      <c r="E1082" s="5" t="s">
        <v>8478</v>
      </c>
      <c r="F1082" s="15">
        <v>67400</v>
      </c>
      <c r="G1082" s="27">
        <v>0</v>
      </c>
      <c r="H1082" s="5" t="s">
        <v>8479</v>
      </c>
      <c r="I1082" s="5" t="s">
        <v>8479</v>
      </c>
      <c r="J1082" s="6"/>
      <c r="K1082" s="5" t="s">
        <v>8479</v>
      </c>
      <c r="L1082" s="5" t="s">
        <v>1418</v>
      </c>
    </row>
    <row r="1083" spans="1:13" ht="48" x14ac:dyDescent="0.15">
      <c r="A1083" s="69"/>
      <c r="B1083" s="6" t="s">
        <v>8895</v>
      </c>
      <c r="C1083" s="5" t="s">
        <v>8487</v>
      </c>
      <c r="D1083" s="5" t="s">
        <v>7234</v>
      </c>
      <c r="E1083" s="5" t="s">
        <v>8488</v>
      </c>
      <c r="F1083" s="15">
        <v>596360</v>
      </c>
      <c r="G1083" s="27">
        <v>566542.01</v>
      </c>
      <c r="H1083" s="5" t="s">
        <v>8489</v>
      </c>
      <c r="I1083" s="5" t="s">
        <v>8489</v>
      </c>
      <c r="J1083" s="5"/>
      <c r="K1083" s="5" t="s">
        <v>8489</v>
      </c>
      <c r="L1083" s="5" t="s">
        <v>7237</v>
      </c>
    </row>
    <row r="1084" spans="1:13" ht="48" x14ac:dyDescent="0.15">
      <c r="A1084" s="69"/>
      <c r="B1084" s="6" t="s">
        <v>8896</v>
      </c>
      <c r="C1084" s="5" t="s">
        <v>8445</v>
      </c>
      <c r="D1084" s="5" t="s">
        <v>7234</v>
      </c>
      <c r="E1084" s="5" t="s">
        <v>8444</v>
      </c>
      <c r="F1084" s="39">
        <v>72635</v>
      </c>
      <c r="G1084" s="155">
        <v>0</v>
      </c>
      <c r="H1084" s="5" t="s">
        <v>8446</v>
      </c>
      <c r="I1084" s="5" t="s">
        <v>8446</v>
      </c>
      <c r="J1084" s="5"/>
      <c r="K1084" s="5" t="s">
        <v>8446</v>
      </c>
      <c r="L1084" s="5" t="s">
        <v>7237</v>
      </c>
    </row>
    <row r="1085" spans="1:13" ht="48" x14ac:dyDescent="0.15">
      <c r="A1085" s="69"/>
      <c r="B1085" s="6" t="s">
        <v>8897</v>
      </c>
      <c r="C1085" s="5" t="s">
        <v>8445</v>
      </c>
      <c r="D1085" s="5" t="s">
        <v>7234</v>
      </c>
      <c r="E1085" s="5" t="s">
        <v>8444</v>
      </c>
      <c r="F1085" s="39">
        <v>72635</v>
      </c>
      <c r="G1085" s="155">
        <v>0</v>
      </c>
      <c r="H1085" s="5" t="s">
        <v>8446</v>
      </c>
      <c r="I1085" s="5" t="s">
        <v>8446</v>
      </c>
      <c r="J1085" s="5"/>
      <c r="K1085" s="5" t="s">
        <v>8446</v>
      </c>
      <c r="L1085" s="5" t="s">
        <v>7237</v>
      </c>
    </row>
    <row r="1086" spans="1:13" ht="48" x14ac:dyDescent="0.15">
      <c r="A1086" s="69"/>
      <c r="B1086" s="6" t="s">
        <v>8898</v>
      </c>
      <c r="C1086" s="5" t="s">
        <v>8445</v>
      </c>
      <c r="D1086" s="5" t="s">
        <v>7234</v>
      </c>
      <c r="E1086" s="5" t="s">
        <v>8444</v>
      </c>
      <c r="F1086" s="39">
        <v>72635</v>
      </c>
      <c r="G1086" s="155">
        <v>0</v>
      </c>
      <c r="H1086" s="5" t="s">
        <v>8446</v>
      </c>
      <c r="I1086" s="5" t="s">
        <v>8446</v>
      </c>
      <c r="J1086" s="5"/>
      <c r="K1086" s="5" t="s">
        <v>8446</v>
      </c>
      <c r="L1086" s="5" t="s">
        <v>7237</v>
      </c>
    </row>
    <row r="1087" spans="1:13" ht="48" x14ac:dyDescent="0.15">
      <c r="A1087" s="69"/>
      <c r="B1087" s="6" t="s">
        <v>8899</v>
      </c>
      <c r="C1087" s="5" t="s">
        <v>8445</v>
      </c>
      <c r="D1087" s="5" t="s">
        <v>7234</v>
      </c>
      <c r="E1087" s="5" t="s">
        <v>8444</v>
      </c>
      <c r="F1087" s="39">
        <v>72635</v>
      </c>
      <c r="G1087" s="155">
        <v>0</v>
      </c>
      <c r="H1087" s="5" t="s">
        <v>8446</v>
      </c>
      <c r="I1087" s="5" t="s">
        <v>8446</v>
      </c>
      <c r="J1087" s="5"/>
      <c r="K1087" s="5" t="s">
        <v>8446</v>
      </c>
      <c r="L1087" s="5" t="s">
        <v>7237</v>
      </c>
    </row>
    <row r="1088" spans="1:13" ht="36" x14ac:dyDescent="0.15">
      <c r="A1088" s="206"/>
      <c r="B1088" s="86" t="s">
        <v>8900</v>
      </c>
      <c r="C1088" s="194" t="s">
        <v>8308</v>
      </c>
      <c r="D1088" s="5" t="s">
        <v>8495</v>
      </c>
      <c r="E1088" s="196" t="s">
        <v>8511</v>
      </c>
      <c r="F1088" s="198" t="s">
        <v>8309</v>
      </c>
      <c r="G1088" s="198" t="s">
        <v>8309</v>
      </c>
      <c r="H1088" s="90" t="s">
        <v>8311</v>
      </c>
      <c r="I1088" s="90" t="s">
        <v>8311</v>
      </c>
      <c r="J1088" s="5"/>
      <c r="K1088" s="5" t="s">
        <v>8312</v>
      </c>
      <c r="L1088" s="13" t="s">
        <v>8313</v>
      </c>
    </row>
    <row r="1089" spans="1:12" ht="36" x14ac:dyDescent="0.15">
      <c r="A1089" s="206"/>
      <c r="B1089" s="86" t="s">
        <v>8901</v>
      </c>
      <c r="C1089" s="196" t="s">
        <v>8496</v>
      </c>
      <c r="D1089" s="79" t="s">
        <v>8495</v>
      </c>
      <c r="E1089" s="196" t="s">
        <v>8497</v>
      </c>
      <c r="F1089" s="201">
        <v>58953</v>
      </c>
      <c r="G1089" s="129">
        <v>0</v>
      </c>
      <c r="H1089" s="90" t="s">
        <v>8498</v>
      </c>
      <c r="I1089" s="90" t="s">
        <v>8498</v>
      </c>
      <c r="J1089" s="5"/>
      <c r="K1089" s="90" t="s">
        <v>8498</v>
      </c>
      <c r="L1089" s="13" t="s">
        <v>8313</v>
      </c>
    </row>
    <row r="1090" spans="1:12" ht="36" x14ac:dyDescent="0.15">
      <c r="A1090" s="206"/>
      <c r="B1090" s="121" t="s">
        <v>8902</v>
      </c>
      <c r="C1090" s="194" t="s">
        <v>7655</v>
      </c>
      <c r="D1090" s="79" t="s">
        <v>8495</v>
      </c>
      <c r="E1090" s="196" t="s">
        <v>8504</v>
      </c>
      <c r="F1090" s="202" t="s">
        <v>7660</v>
      </c>
      <c r="G1090" s="129">
        <v>0</v>
      </c>
      <c r="H1090" s="90" t="s">
        <v>8509</v>
      </c>
      <c r="I1090" s="90" t="s">
        <v>8509</v>
      </c>
      <c r="J1090" s="5"/>
      <c r="K1090" s="5" t="s">
        <v>8510</v>
      </c>
      <c r="L1090" s="13" t="s">
        <v>8313</v>
      </c>
    </row>
    <row r="1091" spans="1:12" ht="36" x14ac:dyDescent="0.15">
      <c r="A1091" s="206"/>
      <c r="B1091" s="121" t="s">
        <v>8903</v>
      </c>
      <c r="C1091" s="194" t="s">
        <v>7663</v>
      </c>
      <c r="D1091" s="79" t="s">
        <v>8495</v>
      </c>
      <c r="E1091" s="196" t="s">
        <v>8505</v>
      </c>
      <c r="F1091" s="194" t="s">
        <v>8499</v>
      </c>
      <c r="G1091" s="129">
        <v>0</v>
      </c>
      <c r="H1091" s="90" t="s">
        <v>8509</v>
      </c>
      <c r="I1091" s="90" t="s">
        <v>8509</v>
      </c>
      <c r="J1091" s="5"/>
      <c r="K1091" s="5" t="s">
        <v>8510</v>
      </c>
      <c r="L1091" s="13" t="s">
        <v>8313</v>
      </c>
    </row>
    <row r="1092" spans="1:12" ht="36" x14ac:dyDescent="0.15">
      <c r="A1092" s="206"/>
      <c r="B1092" s="121" t="s">
        <v>8904</v>
      </c>
      <c r="C1092" s="194" t="s">
        <v>1090</v>
      </c>
      <c r="D1092" s="79" t="s">
        <v>8495</v>
      </c>
      <c r="E1092" s="196" t="s">
        <v>8506</v>
      </c>
      <c r="F1092" s="194" t="s">
        <v>8500</v>
      </c>
      <c r="G1092" s="129">
        <v>265009.12</v>
      </c>
      <c r="H1092" s="90" t="s">
        <v>8509</v>
      </c>
      <c r="I1092" s="90" t="s">
        <v>8509</v>
      </c>
      <c r="J1092" s="5"/>
      <c r="K1092" s="5" t="s">
        <v>8510</v>
      </c>
      <c r="L1092" s="13" t="s">
        <v>8313</v>
      </c>
    </row>
    <row r="1093" spans="1:12" ht="60" x14ac:dyDescent="0.15">
      <c r="A1093" s="206"/>
      <c r="B1093" s="121" t="s">
        <v>8905</v>
      </c>
      <c r="C1093" s="5" t="s">
        <v>8501</v>
      </c>
      <c r="D1093" s="79" t="s">
        <v>8495</v>
      </c>
      <c r="E1093" s="196" t="s">
        <v>8507</v>
      </c>
      <c r="F1093" s="194" t="s">
        <v>8502</v>
      </c>
      <c r="G1093" s="129">
        <v>248376.17</v>
      </c>
      <c r="H1093" s="90" t="s">
        <v>8509</v>
      </c>
      <c r="I1093" s="90" t="s">
        <v>8509</v>
      </c>
      <c r="J1093" s="5"/>
      <c r="K1093" s="5" t="s">
        <v>8510</v>
      </c>
      <c r="L1093" s="13" t="s">
        <v>8313</v>
      </c>
    </row>
    <row r="1094" spans="1:12" ht="36" x14ac:dyDescent="0.15">
      <c r="A1094" s="206"/>
      <c r="B1094" s="121" t="s">
        <v>8906</v>
      </c>
      <c r="C1094" s="194" t="s">
        <v>7657</v>
      </c>
      <c r="D1094" s="5" t="s">
        <v>8495</v>
      </c>
      <c r="E1094" s="196" t="s">
        <v>8508</v>
      </c>
      <c r="F1094" s="194" t="s">
        <v>8503</v>
      </c>
      <c r="G1094" s="129">
        <v>326372.38</v>
      </c>
      <c r="H1094" s="90" t="s">
        <v>8509</v>
      </c>
      <c r="I1094" s="90" t="s">
        <v>8509</v>
      </c>
      <c r="J1094" s="5"/>
      <c r="K1094" s="5" t="s">
        <v>8510</v>
      </c>
      <c r="L1094" s="13" t="s">
        <v>8313</v>
      </c>
    </row>
    <row r="1095" spans="1:12" ht="48" x14ac:dyDescent="0.15">
      <c r="A1095" s="69"/>
      <c r="B1095" s="6" t="s">
        <v>8907</v>
      </c>
      <c r="C1095" s="128" t="s">
        <v>8318</v>
      </c>
      <c r="D1095" s="80" t="s">
        <v>8545</v>
      </c>
      <c r="E1095" s="5" t="s">
        <v>8546</v>
      </c>
      <c r="F1095" s="21">
        <v>68310</v>
      </c>
      <c r="G1095" s="21">
        <v>0</v>
      </c>
      <c r="H1095" s="5" t="s">
        <v>8547</v>
      </c>
      <c r="I1095" s="5" t="s">
        <v>8547</v>
      </c>
      <c r="J1095" s="6"/>
      <c r="K1095" s="5" t="s">
        <v>8548</v>
      </c>
      <c r="L1095" s="5" t="s">
        <v>8494</v>
      </c>
    </row>
    <row r="1096" spans="1:12" ht="48" x14ac:dyDescent="0.15">
      <c r="A1096" s="69"/>
      <c r="B1096" s="6" t="s">
        <v>8908</v>
      </c>
      <c r="C1096" s="128" t="s">
        <v>8549</v>
      </c>
      <c r="D1096" s="80" t="s">
        <v>8545</v>
      </c>
      <c r="E1096" s="5" t="s">
        <v>8550</v>
      </c>
      <c r="F1096" s="21">
        <v>168090</v>
      </c>
      <c r="G1096" s="21">
        <v>168090</v>
      </c>
      <c r="H1096" s="5" t="s">
        <v>8547</v>
      </c>
      <c r="I1096" s="5" t="s">
        <v>8547</v>
      </c>
      <c r="J1096" s="6"/>
      <c r="K1096" s="5" t="s">
        <v>8548</v>
      </c>
      <c r="L1096" s="5" t="s">
        <v>8494</v>
      </c>
    </row>
    <row r="1097" spans="1:12" ht="48" x14ac:dyDescent="0.15">
      <c r="A1097" s="69"/>
      <c r="B1097" s="6" t="s">
        <v>8909</v>
      </c>
      <c r="C1097" s="128" t="s">
        <v>8551</v>
      </c>
      <c r="D1097" s="80" t="s">
        <v>8545</v>
      </c>
      <c r="E1097" s="5" t="s">
        <v>8552</v>
      </c>
      <c r="F1097" s="21">
        <v>89421.73</v>
      </c>
      <c r="G1097" s="21">
        <v>0</v>
      </c>
      <c r="H1097" s="5" t="s">
        <v>8553</v>
      </c>
      <c r="I1097" s="5" t="s">
        <v>8553</v>
      </c>
      <c r="J1097" s="6"/>
      <c r="K1097" s="5" t="s">
        <v>8553</v>
      </c>
      <c r="L1097" s="5" t="s">
        <v>8494</v>
      </c>
    </row>
    <row r="1098" spans="1:12" ht="48" x14ac:dyDescent="0.15">
      <c r="A1098" s="69"/>
      <c r="B1098" s="6" t="s">
        <v>8910</v>
      </c>
      <c r="C1098" s="128" t="s">
        <v>8554</v>
      </c>
      <c r="D1098" s="80" t="s">
        <v>8545</v>
      </c>
      <c r="E1098" s="5" t="s">
        <v>8555</v>
      </c>
      <c r="F1098" s="21">
        <v>85866.5</v>
      </c>
      <c r="G1098" s="21">
        <v>0</v>
      </c>
      <c r="H1098" s="5" t="s">
        <v>8556</v>
      </c>
      <c r="I1098" s="5" t="s">
        <v>8556</v>
      </c>
      <c r="J1098" s="6"/>
      <c r="K1098" s="5" t="s">
        <v>8556</v>
      </c>
      <c r="L1098" s="5" t="s">
        <v>8494</v>
      </c>
    </row>
    <row r="1099" spans="1:12" ht="60" x14ac:dyDescent="0.15">
      <c r="A1099" s="69"/>
      <c r="B1099" s="6" t="s">
        <v>8911</v>
      </c>
      <c r="C1099" s="5" t="s">
        <v>8445</v>
      </c>
      <c r="D1099" s="5" t="s">
        <v>3661</v>
      </c>
      <c r="E1099" s="5" t="s">
        <v>8514</v>
      </c>
      <c r="F1099" s="39">
        <v>72635</v>
      </c>
      <c r="G1099" s="155">
        <v>0</v>
      </c>
      <c r="H1099" s="5" t="s">
        <v>8446</v>
      </c>
      <c r="I1099" s="5" t="s">
        <v>8446</v>
      </c>
      <c r="J1099" s="5"/>
      <c r="K1099" s="5" t="s">
        <v>8446</v>
      </c>
      <c r="L1099" s="5" t="s">
        <v>8519</v>
      </c>
    </row>
    <row r="1100" spans="1:12" ht="60" x14ac:dyDescent="0.15">
      <c r="A1100" s="69"/>
      <c r="B1100" s="6" t="s">
        <v>8912</v>
      </c>
      <c r="C1100" s="5" t="s">
        <v>8445</v>
      </c>
      <c r="D1100" s="5" t="s">
        <v>3661</v>
      </c>
      <c r="E1100" s="5" t="s">
        <v>8515</v>
      </c>
      <c r="F1100" s="39">
        <v>72635</v>
      </c>
      <c r="G1100" s="155">
        <v>0</v>
      </c>
      <c r="H1100" s="5" t="s">
        <v>8446</v>
      </c>
      <c r="I1100" s="5" t="s">
        <v>8446</v>
      </c>
      <c r="J1100" s="5"/>
      <c r="K1100" s="5" t="s">
        <v>8446</v>
      </c>
      <c r="L1100" s="5" t="s">
        <v>8519</v>
      </c>
    </row>
    <row r="1101" spans="1:12" ht="60" x14ac:dyDescent="0.15">
      <c r="A1101" s="69"/>
      <c r="B1101" s="6" t="s">
        <v>8913</v>
      </c>
      <c r="C1101" s="5" t="s">
        <v>8445</v>
      </c>
      <c r="D1101" s="5" t="s">
        <v>3661</v>
      </c>
      <c r="E1101" s="5" t="s">
        <v>8516</v>
      </c>
      <c r="F1101" s="39">
        <v>72635</v>
      </c>
      <c r="G1101" s="155">
        <v>0</v>
      </c>
      <c r="H1101" s="5" t="s">
        <v>8446</v>
      </c>
      <c r="I1101" s="5" t="s">
        <v>8446</v>
      </c>
      <c r="J1101" s="5"/>
      <c r="K1101" s="5" t="s">
        <v>8446</v>
      </c>
      <c r="L1101" s="5" t="s">
        <v>8519</v>
      </c>
    </row>
    <row r="1102" spans="1:12" ht="60" x14ac:dyDescent="0.15">
      <c r="A1102" s="69"/>
      <c r="B1102" s="6" t="s">
        <v>8914</v>
      </c>
      <c r="C1102" s="5" t="s">
        <v>8445</v>
      </c>
      <c r="D1102" s="5" t="s">
        <v>3661</v>
      </c>
      <c r="E1102" s="5" t="s">
        <v>8517</v>
      </c>
      <c r="F1102" s="203">
        <v>72635</v>
      </c>
      <c r="G1102" s="155">
        <v>0</v>
      </c>
      <c r="H1102" s="5" t="s">
        <v>8446</v>
      </c>
      <c r="I1102" s="5" t="s">
        <v>8446</v>
      </c>
      <c r="J1102" s="5"/>
      <c r="K1102" s="5" t="s">
        <v>8446</v>
      </c>
      <c r="L1102" s="5" t="s">
        <v>8519</v>
      </c>
    </row>
    <row r="1103" spans="1:12" ht="60" x14ac:dyDescent="0.15">
      <c r="A1103" s="206"/>
      <c r="B1103" s="86" t="s">
        <v>8915</v>
      </c>
      <c r="C1103" s="5" t="s">
        <v>8308</v>
      </c>
      <c r="D1103" s="5" t="s">
        <v>3661</v>
      </c>
      <c r="E1103" s="5" t="s">
        <v>8518</v>
      </c>
      <c r="F1103" s="198" t="s">
        <v>8309</v>
      </c>
      <c r="G1103" s="198" t="s">
        <v>8309</v>
      </c>
      <c r="H1103" s="90" t="s">
        <v>8311</v>
      </c>
      <c r="I1103" s="90" t="s">
        <v>8311</v>
      </c>
      <c r="J1103" s="5"/>
      <c r="K1103" s="5" t="s">
        <v>8312</v>
      </c>
      <c r="L1103" s="5" t="s">
        <v>8519</v>
      </c>
    </row>
    <row r="1104" spans="1:12" ht="64.25" customHeight="1" x14ac:dyDescent="0.15">
      <c r="A1104" s="69"/>
      <c r="B1104" s="162" t="s">
        <v>8916</v>
      </c>
      <c r="C1104" s="13" t="s">
        <v>8533</v>
      </c>
      <c r="D1104" s="5" t="s">
        <v>3114</v>
      </c>
      <c r="E1104" s="5" t="s">
        <v>8535</v>
      </c>
      <c r="F1104" s="21">
        <v>53750</v>
      </c>
      <c r="G1104" s="23">
        <v>0</v>
      </c>
      <c r="H1104" s="6"/>
      <c r="I1104" s="5" t="s">
        <v>8523</v>
      </c>
      <c r="J1104" s="6"/>
      <c r="K1104" s="5" t="s">
        <v>8536</v>
      </c>
      <c r="L1104" s="5" t="s">
        <v>8534</v>
      </c>
    </row>
    <row r="1105" spans="1:12" ht="36" x14ac:dyDescent="0.15">
      <c r="A1105" s="69"/>
      <c r="B1105" s="6" t="s">
        <v>8917</v>
      </c>
      <c r="C1105" s="5" t="s">
        <v>8524</v>
      </c>
      <c r="D1105" s="5" t="s">
        <v>3081</v>
      </c>
      <c r="E1105" s="5" t="s">
        <v>8525</v>
      </c>
      <c r="F1105" s="15">
        <v>121194</v>
      </c>
      <c r="G1105" s="27">
        <v>107054.7</v>
      </c>
      <c r="H1105" s="5" t="s">
        <v>8526</v>
      </c>
      <c r="I1105" s="5" t="s">
        <v>8526</v>
      </c>
      <c r="J1105" s="6"/>
      <c r="K1105" s="5" t="s">
        <v>8526</v>
      </c>
      <c r="L1105" s="5" t="s">
        <v>711</v>
      </c>
    </row>
    <row r="1106" spans="1:12" ht="36" x14ac:dyDescent="0.15">
      <c r="A1106" s="69"/>
      <c r="B1106" s="6" t="s">
        <v>8918</v>
      </c>
      <c r="C1106" s="5" t="s">
        <v>7098</v>
      </c>
      <c r="D1106" s="5" t="s">
        <v>3081</v>
      </c>
      <c r="E1106" s="5" t="s">
        <v>8527</v>
      </c>
      <c r="F1106" s="15">
        <v>102810</v>
      </c>
      <c r="G1106" s="27">
        <v>90815.49</v>
      </c>
      <c r="H1106" s="5" t="s">
        <v>8528</v>
      </c>
      <c r="I1106" s="5" t="s">
        <v>8528</v>
      </c>
      <c r="J1106" s="6"/>
      <c r="K1106" s="5" t="s">
        <v>8528</v>
      </c>
      <c r="L1106" s="5" t="s">
        <v>711</v>
      </c>
    </row>
    <row r="1107" spans="1:12" ht="36" x14ac:dyDescent="0.15">
      <c r="A1107" s="69"/>
      <c r="B1107" s="6" t="s">
        <v>8919</v>
      </c>
      <c r="C1107" s="5" t="s">
        <v>7333</v>
      </c>
      <c r="D1107" s="5" t="s">
        <v>3081</v>
      </c>
      <c r="E1107" s="5" t="s">
        <v>8529</v>
      </c>
      <c r="F1107" s="15">
        <v>120002</v>
      </c>
      <c r="G1107" s="27">
        <v>106001.72</v>
      </c>
      <c r="H1107" s="5" t="s">
        <v>8526</v>
      </c>
      <c r="I1107" s="5" t="s">
        <v>8526</v>
      </c>
      <c r="J1107" s="6"/>
      <c r="K1107" s="5" t="s">
        <v>8526</v>
      </c>
      <c r="L1107" s="5" t="s">
        <v>711</v>
      </c>
    </row>
    <row r="1108" spans="1:12" ht="36" x14ac:dyDescent="0.15">
      <c r="A1108" s="69"/>
      <c r="B1108" s="6" t="s">
        <v>8920</v>
      </c>
      <c r="C1108" s="5" t="s">
        <v>8530</v>
      </c>
      <c r="D1108" s="5" t="s">
        <v>3081</v>
      </c>
      <c r="E1108" s="5" t="s">
        <v>8531</v>
      </c>
      <c r="F1108" s="15">
        <v>134380</v>
      </c>
      <c r="G1108" s="27">
        <v>118382.39999999999</v>
      </c>
      <c r="H1108" s="5" t="s">
        <v>8532</v>
      </c>
      <c r="I1108" s="5" t="s">
        <v>8532</v>
      </c>
      <c r="J1108" s="6"/>
      <c r="K1108" s="5" t="s">
        <v>8532</v>
      </c>
      <c r="L1108" s="5" t="s">
        <v>711</v>
      </c>
    </row>
    <row r="1109" spans="1:12" ht="48" x14ac:dyDescent="0.15">
      <c r="A1109" s="69"/>
      <c r="B1109" s="6" t="s">
        <v>8921</v>
      </c>
      <c r="C1109" s="66" t="s">
        <v>8307</v>
      </c>
      <c r="D1109" s="131" t="s">
        <v>1154</v>
      </c>
      <c r="E1109" s="5" t="s">
        <v>8558</v>
      </c>
      <c r="F1109" s="23">
        <v>50700</v>
      </c>
      <c r="G1109" s="26">
        <v>0</v>
      </c>
      <c r="H1109" s="5" t="s">
        <v>8311</v>
      </c>
      <c r="I1109" s="5" t="s">
        <v>8311</v>
      </c>
      <c r="J1109" s="5"/>
      <c r="K1109" s="132" t="s">
        <v>8557</v>
      </c>
      <c r="L1109" s="5" t="s">
        <v>1654</v>
      </c>
    </row>
    <row r="1110" spans="1:12" ht="48" x14ac:dyDescent="0.15">
      <c r="A1110" s="69"/>
      <c r="B1110" s="6" t="s">
        <v>8922</v>
      </c>
      <c r="C1110" s="66" t="s">
        <v>8562</v>
      </c>
      <c r="D1110" s="131" t="s">
        <v>1154</v>
      </c>
      <c r="E1110" s="5" t="s">
        <v>6930</v>
      </c>
      <c r="F1110" s="23">
        <v>64578</v>
      </c>
      <c r="G1110" s="26">
        <v>0</v>
      </c>
      <c r="H1110" s="5" t="s">
        <v>8563</v>
      </c>
      <c r="I1110" s="5" t="s">
        <v>8564</v>
      </c>
      <c r="J1110" s="5"/>
      <c r="K1110" s="5" t="s">
        <v>8564</v>
      </c>
      <c r="L1110" s="5" t="s">
        <v>1654</v>
      </c>
    </row>
    <row r="1111" spans="1:12" ht="48" x14ac:dyDescent="0.15">
      <c r="A1111" s="69"/>
      <c r="B1111" s="6" t="s">
        <v>8923</v>
      </c>
      <c r="C1111" s="66" t="s">
        <v>8565</v>
      </c>
      <c r="D1111" s="131" t="s">
        <v>1154</v>
      </c>
      <c r="E1111" s="5" t="s">
        <v>6930</v>
      </c>
      <c r="F1111" s="23">
        <v>73647</v>
      </c>
      <c r="G1111" s="26">
        <v>0</v>
      </c>
      <c r="H1111" s="5" t="s">
        <v>8566</v>
      </c>
      <c r="I1111" s="5" t="s">
        <v>8564</v>
      </c>
      <c r="J1111" s="5"/>
      <c r="K1111" s="5" t="s">
        <v>8564</v>
      </c>
      <c r="L1111" s="5" t="s">
        <v>1654</v>
      </c>
    </row>
    <row r="1112" spans="1:12" ht="48" x14ac:dyDescent="0.15">
      <c r="A1112" s="69"/>
      <c r="B1112" s="6" t="s">
        <v>8924</v>
      </c>
      <c r="C1112" s="66" t="s">
        <v>8567</v>
      </c>
      <c r="D1112" s="131" t="s">
        <v>1154</v>
      </c>
      <c r="E1112" s="5" t="s">
        <v>8558</v>
      </c>
      <c r="F1112" s="23">
        <v>84700</v>
      </c>
      <c r="G1112" s="26">
        <v>0</v>
      </c>
      <c r="H1112" s="5" t="s">
        <v>8568</v>
      </c>
      <c r="I1112" s="5" t="s">
        <v>8569</v>
      </c>
      <c r="J1112" s="5"/>
      <c r="K1112" s="5" t="s">
        <v>8569</v>
      </c>
      <c r="L1112" s="5" t="s">
        <v>1654</v>
      </c>
    </row>
    <row r="1113" spans="1:12" ht="48" x14ac:dyDescent="0.15">
      <c r="A1113" s="69"/>
      <c r="B1113" s="6" t="s">
        <v>8925</v>
      </c>
      <c r="C1113" s="66" t="s">
        <v>8570</v>
      </c>
      <c r="D1113" s="131" t="s">
        <v>1154</v>
      </c>
      <c r="E1113" s="5" t="s">
        <v>8558</v>
      </c>
      <c r="F1113" s="23">
        <v>85000</v>
      </c>
      <c r="G1113" s="26">
        <v>0</v>
      </c>
      <c r="H1113" s="5" t="s">
        <v>8571</v>
      </c>
      <c r="I1113" s="5" t="s">
        <v>8572</v>
      </c>
      <c r="J1113" s="5"/>
      <c r="K1113" s="5" t="s">
        <v>8572</v>
      </c>
      <c r="L1113" s="5" t="s">
        <v>1654</v>
      </c>
    </row>
    <row r="1114" spans="1:12" ht="48" x14ac:dyDescent="0.15">
      <c r="A1114" s="69"/>
      <c r="B1114" s="6" t="s">
        <v>8926</v>
      </c>
      <c r="C1114" s="66" t="s">
        <v>8573</v>
      </c>
      <c r="D1114" s="131" t="s">
        <v>1154</v>
      </c>
      <c r="E1114" s="5" t="s">
        <v>8574</v>
      </c>
      <c r="F1114" s="23">
        <v>100000</v>
      </c>
      <c r="G1114" s="26">
        <v>0</v>
      </c>
      <c r="H1114" s="5" t="s">
        <v>8575</v>
      </c>
      <c r="I1114" s="5" t="s">
        <v>8576</v>
      </c>
      <c r="J1114" s="5"/>
      <c r="K1114" s="5" t="s">
        <v>8576</v>
      </c>
      <c r="L1114" s="5" t="s">
        <v>1654</v>
      </c>
    </row>
    <row r="1115" spans="1:12" ht="48" x14ac:dyDescent="0.15">
      <c r="A1115" s="206"/>
      <c r="B1115" s="121" t="s">
        <v>8927</v>
      </c>
      <c r="C1115" s="194" t="s">
        <v>8308</v>
      </c>
      <c r="D1115" s="131" t="s">
        <v>1154</v>
      </c>
      <c r="E1115" s="5" t="s">
        <v>8558</v>
      </c>
      <c r="F1115" s="198" t="s">
        <v>8309</v>
      </c>
      <c r="G1115" s="198" t="s">
        <v>8309</v>
      </c>
      <c r="H1115" s="90" t="s">
        <v>8311</v>
      </c>
      <c r="I1115" s="90" t="s">
        <v>8311</v>
      </c>
      <c r="J1115" s="5"/>
      <c r="K1115" s="5" t="s">
        <v>8312</v>
      </c>
      <c r="L1115" s="13" t="s">
        <v>8310</v>
      </c>
    </row>
    <row r="1116" spans="1:12" ht="48" x14ac:dyDescent="0.15">
      <c r="A1116" s="206"/>
      <c r="B1116" s="121" t="s">
        <v>8928</v>
      </c>
      <c r="C1116" s="194" t="s">
        <v>8577</v>
      </c>
      <c r="D1116" s="131" t="s">
        <v>1154</v>
      </c>
      <c r="E1116" s="5" t="s">
        <v>8578</v>
      </c>
      <c r="F1116" s="198">
        <v>893372.5</v>
      </c>
      <c r="G1116" s="198">
        <v>640250.31999999995</v>
      </c>
      <c r="H1116" s="90" t="s">
        <v>8579</v>
      </c>
      <c r="I1116" s="90" t="s">
        <v>8311</v>
      </c>
      <c r="J1116" s="5"/>
      <c r="K1116" s="5" t="s">
        <v>8580</v>
      </c>
      <c r="L1116" s="13" t="s">
        <v>8310</v>
      </c>
    </row>
    <row r="1117" spans="1:12" ht="48" x14ac:dyDescent="0.15">
      <c r="A1117" s="69"/>
      <c r="B1117" s="6" t="s">
        <v>8929</v>
      </c>
      <c r="C1117" s="5" t="s">
        <v>8581</v>
      </c>
      <c r="D1117" s="5" t="s">
        <v>476</v>
      </c>
      <c r="E1117" s="132" t="s">
        <v>8582</v>
      </c>
      <c r="F1117" s="39">
        <v>86000</v>
      </c>
      <c r="G1117" s="133">
        <f>F1117-F1117</f>
        <v>0</v>
      </c>
      <c r="H1117" s="5" t="s">
        <v>8583</v>
      </c>
      <c r="I1117" s="5" t="s">
        <v>8583</v>
      </c>
      <c r="J1117" s="5"/>
      <c r="K1117" s="5" t="s">
        <v>8583</v>
      </c>
      <c r="L1117" s="5" t="s">
        <v>477</v>
      </c>
    </row>
    <row r="1118" spans="1:12" ht="48" x14ac:dyDescent="0.15">
      <c r="A1118" s="69"/>
      <c r="B1118" s="6" t="s">
        <v>8930</v>
      </c>
      <c r="C1118" s="5" t="s">
        <v>8584</v>
      </c>
      <c r="D1118" s="5" t="s">
        <v>476</v>
      </c>
      <c r="E1118" s="132" t="s">
        <v>8585</v>
      </c>
      <c r="F1118" s="39">
        <v>62058</v>
      </c>
      <c r="G1118" s="133">
        <f>F1118-F1118</f>
        <v>0</v>
      </c>
      <c r="H1118" s="5" t="s">
        <v>8583</v>
      </c>
      <c r="I1118" s="5" t="s">
        <v>8583</v>
      </c>
      <c r="J1118" s="5"/>
      <c r="K1118" s="5" t="s">
        <v>8583</v>
      </c>
      <c r="L1118" s="5" t="s">
        <v>477</v>
      </c>
    </row>
    <row r="1119" spans="1:12" ht="72" x14ac:dyDescent="0.15">
      <c r="A1119" s="69"/>
      <c r="B1119" s="6" t="s">
        <v>8931</v>
      </c>
      <c r="C1119" s="5" t="s">
        <v>852</v>
      </c>
      <c r="D1119" s="5" t="s">
        <v>3093</v>
      </c>
      <c r="E1119" s="5" t="s">
        <v>8586</v>
      </c>
      <c r="F1119" s="15">
        <v>399636</v>
      </c>
      <c r="G1119" s="4">
        <v>370773.4</v>
      </c>
      <c r="H1119" s="5" t="s">
        <v>8587</v>
      </c>
      <c r="I1119" s="5" t="s">
        <v>8587</v>
      </c>
      <c r="J1119" s="5"/>
      <c r="K1119" s="5" t="s">
        <v>8587</v>
      </c>
      <c r="L1119" s="5" t="s">
        <v>2215</v>
      </c>
    </row>
    <row r="1120" spans="1:12" ht="48" x14ac:dyDescent="0.15">
      <c r="A1120" s="69"/>
      <c r="B1120" s="6" t="s">
        <v>8932</v>
      </c>
      <c r="C1120" s="66" t="s">
        <v>7200</v>
      </c>
      <c r="D1120" s="5" t="s">
        <v>4216</v>
      </c>
      <c r="E1120" s="5" t="s">
        <v>8590</v>
      </c>
      <c r="F1120" s="23">
        <v>56900</v>
      </c>
      <c r="G1120" s="23">
        <v>300</v>
      </c>
      <c r="H1120" s="132" t="s">
        <v>8589</v>
      </c>
      <c r="I1120" s="132" t="s">
        <v>8589</v>
      </c>
      <c r="J1120" s="6"/>
      <c r="K1120" s="132" t="s">
        <v>8589</v>
      </c>
      <c r="L1120" s="5" t="s">
        <v>1653</v>
      </c>
    </row>
    <row r="1121" spans="1:12" ht="55.5" customHeight="1" x14ac:dyDescent="0.15">
      <c r="A1121" s="69"/>
      <c r="B1121" s="66" t="s">
        <v>8933</v>
      </c>
      <c r="C1121" s="66" t="s">
        <v>8592</v>
      </c>
      <c r="D1121" s="5" t="s">
        <v>8593</v>
      </c>
      <c r="E1121" s="5">
        <v>2019100073</v>
      </c>
      <c r="F1121" s="23">
        <v>72840</v>
      </c>
      <c r="G1121" s="23">
        <v>0</v>
      </c>
      <c r="H1121" s="5" t="s">
        <v>8594</v>
      </c>
      <c r="I1121" s="5" t="s">
        <v>8594</v>
      </c>
      <c r="J1121" s="186"/>
      <c r="K1121" s="5" t="s">
        <v>8594</v>
      </c>
      <c r="L1121" s="5" t="s">
        <v>7800</v>
      </c>
    </row>
    <row r="1122" spans="1:12" ht="50.25" customHeight="1" x14ac:dyDescent="0.15">
      <c r="A1122" s="69"/>
      <c r="B1122" s="187" t="s">
        <v>8933</v>
      </c>
      <c r="C1122" s="66" t="s">
        <v>8595</v>
      </c>
      <c r="D1122" s="5" t="s">
        <v>8121</v>
      </c>
      <c r="E1122" s="187">
        <v>20201200489</v>
      </c>
      <c r="F1122" s="23">
        <v>260000</v>
      </c>
      <c r="G1122" s="23">
        <v>260000</v>
      </c>
      <c r="H1122" s="5" t="s">
        <v>8596</v>
      </c>
      <c r="I1122" s="5" t="s">
        <v>8596</v>
      </c>
      <c r="J1122" s="186"/>
      <c r="K1122" s="5" t="s">
        <v>8596</v>
      </c>
      <c r="L1122" s="5" t="s">
        <v>7800</v>
      </c>
    </row>
    <row r="1123" spans="1:12" ht="48" x14ac:dyDescent="0.15">
      <c r="A1123" s="69"/>
      <c r="B1123" s="6" t="s">
        <v>8934</v>
      </c>
      <c r="C1123" s="5" t="s">
        <v>8597</v>
      </c>
      <c r="D1123" s="5" t="s">
        <v>3086</v>
      </c>
      <c r="E1123" s="132"/>
      <c r="F1123" s="15">
        <v>66460</v>
      </c>
      <c r="G1123" s="4">
        <v>0</v>
      </c>
      <c r="H1123" s="5" t="s">
        <v>8598</v>
      </c>
      <c r="I1123" s="5" t="s">
        <v>8598</v>
      </c>
      <c r="J1123" s="6"/>
      <c r="K1123" s="5" t="s">
        <v>8598</v>
      </c>
      <c r="L1123" s="5" t="s">
        <v>1175</v>
      </c>
    </row>
    <row r="1124" spans="1:12" ht="60" x14ac:dyDescent="0.15">
      <c r="A1124" s="69"/>
      <c r="B1124" s="6" t="s">
        <v>8935</v>
      </c>
      <c r="C1124" s="5" t="s">
        <v>8599</v>
      </c>
      <c r="D1124" s="131" t="s">
        <v>3100</v>
      </c>
      <c r="E1124" s="5" t="s">
        <v>8600</v>
      </c>
      <c r="F1124" s="15">
        <v>52000</v>
      </c>
      <c r="G1124" s="27">
        <v>0</v>
      </c>
      <c r="H1124" s="5"/>
      <c r="I1124" s="5"/>
      <c r="J1124" s="5"/>
      <c r="K1124" s="5"/>
      <c r="L1124" s="5" t="s">
        <v>847</v>
      </c>
    </row>
    <row r="1125" spans="1:12" ht="36" x14ac:dyDescent="0.15">
      <c r="A1125" s="69"/>
      <c r="B1125" s="6" t="s">
        <v>8936</v>
      </c>
      <c r="C1125" s="5" t="s">
        <v>8632</v>
      </c>
      <c r="D1125" s="131" t="s">
        <v>3096</v>
      </c>
      <c r="E1125" s="5"/>
      <c r="F1125" s="15">
        <v>110000</v>
      </c>
      <c r="G1125" s="15">
        <v>59583.37</v>
      </c>
      <c r="H1125" s="5" t="s">
        <v>8633</v>
      </c>
      <c r="I1125" s="5" t="s">
        <v>8633</v>
      </c>
      <c r="J1125" s="6"/>
      <c r="K1125" s="5" t="s">
        <v>8633</v>
      </c>
      <c r="L1125" s="5" t="s">
        <v>74</v>
      </c>
    </row>
    <row r="1126" spans="1:12" ht="60" x14ac:dyDescent="0.15">
      <c r="A1126" s="69"/>
      <c r="B1126" s="6" t="s">
        <v>8937</v>
      </c>
      <c r="C1126" s="5" t="s">
        <v>8634</v>
      </c>
      <c r="D1126" s="131" t="s">
        <v>3102</v>
      </c>
      <c r="E1126" s="5" t="s">
        <v>8635</v>
      </c>
      <c r="F1126" s="15">
        <v>64000</v>
      </c>
      <c r="G1126" s="27">
        <v>64000</v>
      </c>
      <c r="H1126" s="5" t="s">
        <v>8636</v>
      </c>
      <c r="I1126" s="5" t="s">
        <v>8636</v>
      </c>
      <c r="J1126" s="5"/>
      <c r="K1126" s="5" t="s">
        <v>8636</v>
      </c>
      <c r="L1126" s="5" t="s">
        <v>1083</v>
      </c>
    </row>
    <row r="1127" spans="1:12" ht="63" customHeight="1" x14ac:dyDescent="0.15">
      <c r="A1127" s="69"/>
      <c r="B1127" s="18" t="s">
        <v>8938</v>
      </c>
      <c r="C1127" s="42" t="s">
        <v>7003</v>
      </c>
      <c r="D1127" s="42" t="s">
        <v>7004</v>
      </c>
      <c r="E1127" s="42" t="s">
        <v>7005</v>
      </c>
      <c r="F1127" s="15">
        <v>320653</v>
      </c>
      <c r="G1127" s="27">
        <v>0</v>
      </c>
      <c r="H1127" s="5" t="s">
        <v>7007</v>
      </c>
      <c r="I1127" s="5" t="s">
        <v>7007</v>
      </c>
      <c r="J1127" s="15"/>
      <c r="K1127" s="5" t="s">
        <v>7007</v>
      </c>
      <c r="L1127" s="5" t="s">
        <v>7006</v>
      </c>
    </row>
    <row r="1128" spans="1:12" ht="48" x14ac:dyDescent="0.15">
      <c r="A1128" s="69"/>
      <c r="B1128" s="6" t="s">
        <v>8939</v>
      </c>
      <c r="C1128" s="5" t="s">
        <v>8638</v>
      </c>
      <c r="D1128" s="5" t="s">
        <v>3071</v>
      </c>
      <c r="E1128" s="5"/>
      <c r="F1128" s="15">
        <v>79990</v>
      </c>
      <c r="G1128" s="27" t="s">
        <v>8639</v>
      </c>
      <c r="H1128" s="6"/>
      <c r="I1128" s="5" t="s">
        <v>8640</v>
      </c>
      <c r="J1128" s="6"/>
      <c r="K1128" s="5" t="s">
        <v>8640</v>
      </c>
      <c r="L1128" s="5" t="s">
        <v>3175</v>
      </c>
    </row>
    <row r="1129" spans="1:12" ht="48" x14ac:dyDescent="0.15">
      <c r="A1129" s="69"/>
      <c r="B1129" s="6" t="s">
        <v>8940</v>
      </c>
      <c r="C1129" s="5" t="s">
        <v>8638</v>
      </c>
      <c r="D1129" s="5" t="s">
        <v>3071</v>
      </c>
      <c r="E1129" s="5"/>
      <c r="F1129" s="15">
        <v>79990</v>
      </c>
      <c r="G1129" s="27" t="s">
        <v>8639</v>
      </c>
      <c r="H1129" s="6"/>
      <c r="I1129" s="5" t="s">
        <v>8640</v>
      </c>
      <c r="J1129" s="6"/>
      <c r="K1129" s="5" t="s">
        <v>8640</v>
      </c>
      <c r="L1129" s="5" t="s">
        <v>3175</v>
      </c>
    </row>
    <row r="1130" spans="1:12" ht="48" x14ac:dyDescent="0.15">
      <c r="A1130" s="69"/>
      <c r="B1130" s="6" t="s">
        <v>8941</v>
      </c>
      <c r="C1130" s="5" t="s">
        <v>1219</v>
      </c>
      <c r="D1130" s="131" t="s">
        <v>3106</v>
      </c>
      <c r="E1130" s="5" t="s">
        <v>8641</v>
      </c>
      <c r="F1130" s="15">
        <v>139000</v>
      </c>
      <c r="G1130" s="4">
        <v>135690.48000000001</v>
      </c>
      <c r="H1130" s="5"/>
      <c r="I1130" s="5" t="s">
        <v>8642</v>
      </c>
      <c r="J1130" s="5"/>
      <c r="K1130" s="5" t="s">
        <v>8642</v>
      </c>
      <c r="L1130" s="5" t="s">
        <v>6462</v>
      </c>
    </row>
    <row r="1131" spans="1:12" s="135" customFormat="1" ht="36" x14ac:dyDescent="0.15">
      <c r="A1131" s="192"/>
      <c r="B1131" s="40" t="s">
        <v>8942</v>
      </c>
      <c r="C1131" s="42" t="s">
        <v>8643</v>
      </c>
      <c r="D1131" s="204" t="s">
        <v>8644</v>
      </c>
      <c r="E1131" s="42" t="s">
        <v>8645</v>
      </c>
      <c r="F1131" s="43">
        <v>1211543.54</v>
      </c>
      <c r="G1131" s="134">
        <v>104677.58</v>
      </c>
      <c r="H1131" s="42"/>
      <c r="I1131" s="42" t="s">
        <v>8646</v>
      </c>
      <c r="J1131" s="42"/>
      <c r="K1131" s="5" t="s">
        <v>8647</v>
      </c>
      <c r="L1131" s="42" t="s">
        <v>8648</v>
      </c>
    </row>
    <row r="1132" spans="1:12" s="135" customFormat="1" ht="36" x14ac:dyDescent="0.15">
      <c r="A1132" s="192"/>
      <c r="B1132" s="40" t="s">
        <v>8943</v>
      </c>
      <c r="C1132" s="42" t="s">
        <v>8643</v>
      </c>
      <c r="D1132" s="204" t="s">
        <v>8644</v>
      </c>
      <c r="E1132" s="42" t="s">
        <v>8645</v>
      </c>
      <c r="F1132" s="43">
        <v>1211543.54</v>
      </c>
      <c r="G1132" s="134">
        <v>104677.58</v>
      </c>
      <c r="H1132" s="42"/>
      <c r="I1132" s="42" t="s">
        <v>8646</v>
      </c>
      <c r="J1132" s="42"/>
      <c r="K1132" s="5" t="s">
        <v>8647</v>
      </c>
      <c r="L1132" s="42" t="s">
        <v>8648</v>
      </c>
    </row>
    <row r="1133" spans="1:12" s="135" customFormat="1" ht="36" x14ac:dyDescent="0.15">
      <c r="A1133" s="192"/>
      <c r="B1133" s="40" t="s">
        <v>8944</v>
      </c>
      <c r="C1133" s="42" t="s">
        <v>8649</v>
      </c>
      <c r="D1133" s="204" t="s">
        <v>8644</v>
      </c>
      <c r="E1133" s="42" t="s">
        <v>8645</v>
      </c>
      <c r="F1133" s="43">
        <v>463054.54</v>
      </c>
      <c r="G1133" s="134">
        <v>447619.38</v>
      </c>
      <c r="H1133" s="42"/>
      <c r="I1133" s="42" t="s">
        <v>8646</v>
      </c>
      <c r="J1133" s="42"/>
      <c r="K1133" s="5" t="s">
        <v>8647</v>
      </c>
      <c r="L1133" s="42" t="s">
        <v>8648</v>
      </c>
    </row>
    <row r="1134" spans="1:12" s="135" customFormat="1" ht="36" x14ac:dyDescent="0.15">
      <c r="A1134" s="192"/>
      <c r="B1134" s="40" t="s">
        <v>8945</v>
      </c>
      <c r="C1134" s="42" t="s">
        <v>8650</v>
      </c>
      <c r="D1134" s="204" t="s">
        <v>8644</v>
      </c>
      <c r="E1134" s="42" t="s">
        <v>8645</v>
      </c>
      <c r="F1134" s="43">
        <v>115654.54</v>
      </c>
      <c r="G1134" s="134">
        <v>107944.24</v>
      </c>
      <c r="H1134" s="42"/>
      <c r="I1134" s="42" t="s">
        <v>8646</v>
      </c>
      <c r="J1134" s="42"/>
      <c r="K1134" s="5" t="s">
        <v>8647</v>
      </c>
      <c r="L1134" s="42" t="s">
        <v>8648</v>
      </c>
    </row>
    <row r="1135" spans="1:12" s="135" customFormat="1" ht="36" x14ac:dyDescent="0.15">
      <c r="A1135" s="192"/>
      <c r="B1135" s="40" t="s">
        <v>8946</v>
      </c>
      <c r="C1135" s="42" t="s">
        <v>8650</v>
      </c>
      <c r="D1135" s="204" t="s">
        <v>8644</v>
      </c>
      <c r="E1135" s="42" t="s">
        <v>8645</v>
      </c>
      <c r="F1135" s="43">
        <v>115654.54</v>
      </c>
      <c r="G1135" s="134">
        <v>107944.24</v>
      </c>
      <c r="H1135" s="42"/>
      <c r="I1135" s="42" t="s">
        <v>8646</v>
      </c>
      <c r="J1135" s="42"/>
      <c r="K1135" s="5" t="s">
        <v>8647</v>
      </c>
      <c r="L1135" s="42" t="s">
        <v>8648</v>
      </c>
    </row>
    <row r="1136" spans="1:12" s="135" customFormat="1" ht="36" x14ac:dyDescent="0.15">
      <c r="A1136" s="192"/>
      <c r="B1136" s="40" t="s">
        <v>8947</v>
      </c>
      <c r="C1136" s="42" t="s">
        <v>8651</v>
      </c>
      <c r="D1136" s="204" t="s">
        <v>8644</v>
      </c>
      <c r="E1136" s="42" t="s">
        <v>8645</v>
      </c>
      <c r="F1136" s="43">
        <v>72954.539999999994</v>
      </c>
      <c r="G1136" s="134">
        <v>68090.899999999994</v>
      </c>
      <c r="H1136" s="42"/>
      <c r="I1136" s="42" t="s">
        <v>8646</v>
      </c>
      <c r="J1136" s="42"/>
      <c r="K1136" s="5" t="s">
        <v>8647</v>
      </c>
      <c r="L1136" s="42" t="s">
        <v>8648</v>
      </c>
    </row>
    <row r="1137" spans="1:12" s="135" customFormat="1" ht="36" x14ac:dyDescent="0.15">
      <c r="A1137" s="192"/>
      <c r="B1137" s="40" t="s">
        <v>8948</v>
      </c>
      <c r="C1137" s="42" t="s">
        <v>8651</v>
      </c>
      <c r="D1137" s="204" t="s">
        <v>8644</v>
      </c>
      <c r="E1137" s="42" t="s">
        <v>8645</v>
      </c>
      <c r="F1137" s="43">
        <v>72954.539999999994</v>
      </c>
      <c r="G1137" s="134">
        <v>68090.899999999994</v>
      </c>
      <c r="H1137" s="42"/>
      <c r="I1137" s="42" t="s">
        <v>8646</v>
      </c>
      <c r="J1137" s="42"/>
      <c r="K1137" s="5" t="s">
        <v>8647</v>
      </c>
      <c r="L1137" s="42" t="s">
        <v>8648</v>
      </c>
    </row>
    <row r="1138" spans="1:12" s="135" customFormat="1" ht="36" x14ac:dyDescent="0.15">
      <c r="A1138" s="192"/>
      <c r="B1138" s="40" t="s">
        <v>8949</v>
      </c>
      <c r="C1138" s="42" t="s">
        <v>8652</v>
      </c>
      <c r="D1138" s="204" t="s">
        <v>8644</v>
      </c>
      <c r="E1138" s="42" t="s">
        <v>8645</v>
      </c>
      <c r="F1138" s="43">
        <v>121254.54</v>
      </c>
      <c r="G1138" s="134">
        <v>113170.9</v>
      </c>
      <c r="H1138" s="42"/>
      <c r="I1138" s="42" t="s">
        <v>8646</v>
      </c>
      <c r="J1138" s="42"/>
      <c r="K1138" s="5" t="s">
        <v>8647</v>
      </c>
      <c r="L1138" s="42" t="s">
        <v>8648</v>
      </c>
    </row>
    <row r="1139" spans="1:12" s="135" customFormat="1" ht="36" x14ac:dyDescent="0.15">
      <c r="A1139" s="192"/>
      <c r="B1139" s="40" t="s">
        <v>8950</v>
      </c>
      <c r="C1139" s="42" t="s">
        <v>8652</v>
      </c>
      <c r="D1139" s="204" t="s">
        <v>8644</v>
      </c>
      <c r="E1139" s="42" t="s">
        <v>8645</v>
      </c>
      <c r="F1139" s="43">
        <v>121254.54</v>
      </c>
      <c r="G1139" s="134">
        <v>113170.9</v>
      </c>
      <c r="H1139" s="42"/>
      <c r="I1139" s="42" t="s">
        <v>8646</v>
      </c>
      <c r="J1139" s="42"/>
      <c r="K1139" s="5" t="s">
        <v>8647</v>
      </c>
      <c r="L1139" s="42" t="s">
        <v>8648</v>
      </c>
    </row>
    <row r="1140" spans="1:12" s="135" customFormat="1" ht="36" x14ac:dyDescent="0.15">
      <c r="A1140" s="192"/>
      <c r="B1140" s="40" t="s">
        <v>8951</v>
      </c>
      <c r="C1140" s="42" t="s">
        <v>8653</v>
      </c>
      <c r="D1140" s="204" t="s">
        <v>8644</v>
      </c>
      <c r="E1140" s="42" t="s">
        <v>8645</v>
      </c>
      <c r="F1140" s="43">
        <v>113754.54</v>
      </c>
      <c r="G1140" s="134">
        <v>106170.9</v>
      </c>
      <c r="H1140" s="42"/>
      <c r="I1140" s="42" t="s">
        <v>8646</v>
      </c>
      <c r="J1140" s="42"/>
      <c r="K1140" s="5" t="s">
        <v>8647</v>
      </c>
      <c r="L1140" s="42" t="s">
        <v>8648</v>
      </c>
    </row>
    <row r="1141" spans="1:12" s="135" customFormat="1" ht="36" x14ac:dyDescent="0.15">
      <c r="A1141" s="192"/>
      <c r="B1141" s="40" t="s">
        <v>8952</v>
      </c>
      <c r="C1141" s="42" t="s">
        <v>8653</v>
      </c>
      <c r="D1141" s="204" t="s">
        <v>8644</v>
      </c>
      <c r="E1141" s="42" t="s">
        <v>8645</v>
      </c>
      <c r="F1141" s="43">
        <v>113754.54</v>
      </c>
      <c r="G1141" s="134">
        <v>106170.9</v>
      </c>
      <c r="H1141" s="42"/>
      <c r="I1141" s="42" t="s">
        <v>8646</v>
      </c>
      <c r="J1141" s="42"/>
      <c r="K1141" s="5" t="s">
        <v>8647</v>
      </c>
      <c r="L1141" s="42" t="s">
        <v>8648</v>
      </c>
    </row>
    <row r="1142" spans="1:12" s="135" customFormat="1" ht="36" x14ac:dyDescent="0.15">
      <c r="A1142" s="192"/>
      <c r="B1142" s="40" t="s">
        <v>8953</v>
      </c>
      <c r="C1142" s="42" t="s">
        <v>8654</v>
      </c>
      <c r="D1142" s="204" t="s">
        <v>8644</v>
      </c>
      <c r="E1142" s="42" t="s">
        <v>8645</v>
      </c>
      <c r="F1142" s="43">
        <v>121654.6</v>
      </c>
      <c r="G1142" s="134">
        <v>117599.44</v>
      </c>
      <c r="H1142" s="42"/>
      <c r="I1142" s="42" t="s">
        <v>8646</v>
      </c>
      <c r="J1142" s="42"/>
      <c r="K1142" s="5" t="s">
        <v>8647</v>
      </c>
      <c r="L1142" s="42" t="s">
        <v>8648</v>
      </c>
    </row>
    <row r="1143" spans="1:12" s="135" customFormat="1" ht="36" x14ac:dyDescent="0.15">
      <c r="A1143" s="192"/>
      <c r="B1143" s="40" t="s">
        <v>8954</v>
      </c>
      <c r="C1143" s="42" t="s">
        <v>8655</v>
      </c>
      <c r="D1143" s="204" t="s">
        <v>8644</v>
      </c>
      <c r="E1143" s="42" t="s">
        <v>8645</v>
      </c>
      <c r="F1143" s="43">
        <v>258154.6</v>
      </c>
      <c r="G1143" s="134">
        <v>249549.44</v>
      </c>
      <c r="H1143" s="42"/>
      <c r="I1143" s="42" t="s">
        <v>8646</v>
      </c>
      <c r="J1143" s="42"/>
      <c r="K1143" s="5" t="s">
        <v>8647</v>
      </c>
      <c r="L1143" s="42" t="s">
        <v>8648</v>
      </c>
    </row>
    <row r="1144" spans="1:12" s="135" customFormat="1" ht="36" x14ac:dyDescent="0.15">
      <c r="A1144" s="192"/>
      <c r="B1144" s="40" t="s">
        <v>8987</v>
      </c>
      <c r="C1144" s="42" t="s">
        <v>8656</v>
      </c>
      <c r="D1144" s="204" t="s">
        <v>8644</v>
      </c>
      <c r="E1144" s="42" t="s">
        <v>8645</v>
      </c>
      <c r="F1144" s="43">
        <v>64000</v>
      </c>
      <c r="G1144" s="134">
        <v>61866.66</v>
      </c>
      <c r="H1144" s="42"/>
      <c r="I1144" s="42" t="s">
        <v>8657</v>
      </c>
      <c r="J1144" s="42"/>
      <c r="K1144" s="5" t="s">
        <v>8658</v>
      </c>
      <c r="L1144" s="42" t="s">
        <v>8648</v>
      </c>
    </row>
    <row r="1145" spans="1:12" s="135" customFormat="1" ht="36" x14ac:dyDescent="0.15">
      <c r="A1145" s="192"/>
      <c r="B1145" s="40" t="s">
        <v>8988</v>
      </c>
      <c r="C1145" s="42" t="s">
        <v>8682</v>
      </c>
      <c r="D1145" s="204" t="s">
        <v>8644</v>
      </c>
      <c r="E1145" s="42" t="s">
        <v>8645</v>
      </c>
      <c r="F1145" s="43">
        <v>80678.69</v>
      </c>
      <c r="G1145" s="134">
        <v>68576.929999999993</v>
      </c>
      <c r="H1145" s="42"/>
      <c r="I1145" s="42" t="s">
        <v>8683</v>
      </c>
      <c r="J1145" s="42"/>
      <c r="K1145" s="5"/>
      <c r="L1145" s="42" t="s">
        <v>8648</v>
      </c>
    </row>
    <row r="1146" spans="1:12" ht="60" x14ac:dyDescent="0.15">
      <c r="A1146" s="69"/>
      <c r="B1146" s="6" t="s">
        <v>8989</v>
      </c>
      <c r="C1146" s="5" t="s">
        <v>8659</v>
      </c>
      <c r="D1146" s="131" t="s">
        <v>3104</v>
      </c>
      <c r="E1146" s="5" t="s">
        <v>8660</v>
      </c>
      <c r="F1146" s="15">
        <v>92400</v>
      </c>
      <c r="G1146" s="27">
        <v>0</v>
      </c>
      <c r="H1146" s="5"/>
      <c r="I1146" s="5" t="s">
        <v>8661</v>
      </c>
      <c r="J1146" s="5"/>
      <c r="K1146" s="5" t="s">
        <v>8661</v>
      </c>
      <c r="L1146" s="5" t="s">
        <v>5534</v>
      </c>
    </row>
    <row r="1147" spans="1:12" ht="60" x14ac:dyDescent="0.15">
      <c r="A1147" s="69"/>
      <c r="B1147" s="6" t="s">
        <v>8990</v>
      </c>
      <c r="C1147" s="5" t="s">
        <v>8662</v>
      </c>
      <c r="D1147" s="131" t="s">
        <v>3104</v>
      </c>
      <c r="E1147" s="5" t="s">
        <v>8668</v>
      </c>
      <c r="F1147" s="15">
        <v>435886.4</v>
      </c>
      <c r="G1147" s="15">
        <v>435886.4</v>
      </c>
      <c r="H1147" s="5"/>
      <c r="I1147" s="5" t="s">
        <v>8663</v>
      </c>
      <c r="J1147" s="5"/>
      <c r="K1147" s="5" t="s">
        <v>8663</v>
      </c>
      <c r="L1147" s="5" t="s">
        <v>5534</v>
      </c>
    </row>
    <row r="1148" spans="1:12" ht="60" x14ac:dyDescent="0.15">
      <c r="A1148" s="69"/>
      <c r="B1148" s="6" t="s">
        <v>8991</v>
      </c>
      <c r="C1148" s="5" t="s">
        <v>8664</v>
      </c>
      <c r="D1148" s="131" t="s">
        <v>3104</v>
      </c>
      <c r="E1148" s="5" t="s">
        <v>8668</v>
      </c>
      <c r="F1148" s="15">
        <v>111900</v>
      </c>
      <c r="G1148" s="15">
        <v>96980</v>
      </c>
      <c r="H1148" s="5"/>
      <c r="I1148" s="5" t="s">
        <v>8665</v>
      </c>
      <c r="J1148" s="5"/>
      <c r="K1148" s="5" t="s">
        <v>8665</v>
      </c>
      <c r="L1148" s="5" t="s">
        <v>5534</v>
      </c>
    </row>
    <row r="1149" spans="1:12" ht="60" x14ac:dyDescent="0.15">
      <c r="A1149" s="69"/>
      <c r="B1149" s="6" t="s">
        <v>8992</v>
      </c>
      <c r="C1149" s="5" t="s">
        <v>8666</v>
      </c>
      <c r="D1149" s="131" t="s">
        <v>3104</v>
      </c>
      <c r="E1149" s="5" t="s">
        <v>8668</v>
      </c>
      <c r="F1149" s="15">
        <v>107000</v>
      </c>
      <c r="G1149" s="15">
        <v>92733.36</v>
      </c>
      <c r="H1149" s="5"/>
      <c r="I1149" s="5" t="s">
        <v>8665</v>
      </c>
      <c r="J1149" s="5"/>
      <c r="K1149" s="5" t="s">
        <v>8665</v>
      </c>
      <c r="L1149" s="5" t="s">
        <v>5534</v>
      </c>
    </row>
    <row r="1150" spans="1:12" ht="60" x14ac:dyDescent="0.15">
      <c r="A1150" s="69"/>
      <c r="B1150" s="6" t="s">
        <v>8993</v>
      </c>
      <c r="C1150" s="5" t="s">
        <v>8667</v>
      </c>
      <c r="D1150" s="131" t="s">
        <v>3104</v>
      </c>
      <c r="E1150" s="5" t="s">
        <v>8668</v>
      </c>
      <c r="F1150" s="15">
        <v>495700</v>
      </c>
      <c r="G1150" s="15">
        <v>462653.36</v>
      </c>
      <c r="H1150" s="5"/>
      <c r="I1150" s="5" t="s">
        <v>8665</v>
      </c>
      <c r="J1150" s="5"/>
      <c r="K1150" s="5" t="s">
        <v>8665</v>
      </c>
      <c r="L1150" s="5" t="s">
        <v>5534</v>
      </c>
    </row>
    <row r="1151" spans="1:12" ht="60" x14ac:dyDescent="0.15">
      <c r="A1151" s="69"/>
      <c r="B1151" s="6" t="s">
        <v>8994</v>
      </c>
      <c r="C1151" s="5" t="s">
        <v>8669</v>
      </c>
      <c r="D1151" s="131" t="s">
        <v>3104</v>
      </c>
      <c r="E1151" s="5" t="s">
        <v>8668</v>
      </c>
      <c r="F1151" s="15">
        <v>77900</v>
      </c>
      <c r="G1151" s="27">
        <v>0</v>
      </c>
      <c r="H1151" s="5"/>
      <c r="I1151" s="5" t="s">
        <v>8665</v>
      </c>
      <c r="J1151" s="5"/>
      <c r="K1151" s="5" t="s">
        <v>8665</v>
      </c>
      <c r="L1151" s="5" t="s">
        <v>5534</v>
      </c>
    </row>
    <row r="1152" spans="1:12" ht="48" x14ac:dyDescent="0.15">
      <c r="A1152" s="69"/>
      <c r="B1152" s="6" t="s">
        <v>8995</v>
      </c>
      <c r="C1152" s="5" t="s">
        <v>8670</v>
      </c>
      <c r="D1152" s="131" t="s">
        <v>8671</v>
      </c>
      <c r="E1152" s="5" t="s">
        <v>6931</v>
      </c>
      <c r="F1152" s="15">
        <v>66000</v>
      </c>
      <c r="G1152" s="27">
        <v>40150</v>
      </c>
      <c r="H1152" s="5"/>
      <c r="I1152" s="132">
        <v>42754</v>
      </c>
      <c r="J1152" s="5"/>
      <c r="K1152" s="5"/>
      <c r="L1152" s="5" t="s">
        <v>8672</v>
      </c>
    </row>
    <row r="1153" spans="1:12" ht="60" x14ac:dyDescent="0.15">
      <c r="A1153" s="69"/>
      <c r="B1153" s="6" t="s">
        <v>8996</v>
      </c>
      <c r="C1153" s="5" t="s">
        <v>1845</v>
      </c>
      <c r="D1153" s="131" t="s">
        <v>3105</v>
      </c>
      <c r="E1153" s="5" t="s">
        <v>8673</v>
      </c>
      <c r="F1153" s="15">
        <v>55980</v>
      </c>
      <c r="G1153" s="4">
        <f>F1153-F1153</f>
        <v>0</v>
      </c>
      <c r="H1153" s="5"/>
      <c r="I1153" s="132">
        <v>43220</v>
      </c>
      <c r="J1153" s="5"/>
      <c r="K1153" s="5"/>
      <c r="L1153" s="5" t="s">
        <v>5536</v>
      </c>
    </row>
    <row r="1154" spans="1:12" ht="49.25" customHeight="1" x14ac:dyDescent="0.15">
      <c r="A1154" s="69"/>
      <c r="B1154" s="6" t="s">
        <v>8997</v>
      </c>
      <c r="C1154" s="5" t="s">
        <v>8675</v>
      </c>
      <c r="D1154" s="131" t="s">
        <v>8676</v>
      </c>
      <c r="E1154" s="5" t="s">
        <v>8673</v>
      </c>
      <c r="F1154" s="15">
        <v>54131.48</v>
      </c>
      <c r="G1154" s="4">
        <v>0</v>
      </c>
      <c r="H1154" s="5"/>
      <c r="I1154" s="132" t="s">
        <v>8677</v>
      </c>
      <c r="J1154" s="5"/>
      <c r="K1154" s="5"/>
      <c r="L1154" s="5" t="s">
        <v>8678</v>
      </c>
    </row>
    <row r="1155" spans="1:12" ht="49.25" customHeight="1" x14ac:dyDescent="0.15">
      <c r="A1155" s="69"/>
      <c r="B1155" s="6" t="s">
        <v>8998</v>
      </c>
      <c r="C1155" s="5" t="s">
        <v>8679</v>
      </c>
      <c r="D1155" s="131" t="s">
        <v>8676</v>
      </c>
      <c r="E1155" s="5" t="s">
        <v>8673</v>
      </c>
      <c r="F1155" s="15">
        <v>54131.48</v>
      </c>
      <c r="G1155" s="4">
        <v>0</v>
      </c>
      <c r="H1155" s="5"/>
      <c r="I1155" s="132" t="s">
        <v>8677</v>
      </c>
      <c r="J1155" s="5"/>
      <c r="K1155" s="5"/>
      <c r="L1155" s="5" t="s">
        <v>8678</v>
      </c>
    </row>
    <row r="1156" spans="1:12" ht="49.25" customHeight="1" x14ac:dyDescent="0.15">
      <c r="A1156" s="69"/>
      <c r="B1156" s="6" t="s">
        <v>8999</v>
      </c>
      <c r="C1156" s="5" t="s">
        <v>8680</v>
      </c>
      <c r="D1156" s="131" t="s">
        <v>8676</v>
      </c>
      <c r="E1156" s="5" t="s">
        <v>8673</v>
      </c>
      <c r="F1156" s="15">
        <v>54131.48</v>
      </c>
      <c r="G1156" s="4">
        <v>0</v>
      </c>
      <c r="H1156" s="5"/>
      <c r="I1156" s="132" t="s">
        <v>8677</v>
      </c>
      <c r="J1156" s="5"/>
      <c r="K1156" s="5"/>
      <c r="L1156" s="5" t="s">
        <v>8678</v>
      </c>
    </row>
    <row r="1157" spans="1:12" ht="49.25" customHeight="1" x14ac:dyDescent="0.15">
      <c r="A1157" s="69"/>
      <c r="B1157" s="6" t="s">
        <v>9000</v>
      </c>
      <c r="C1157" s="5" t="s">
        <v>8681</v>
      </c>
      <c r="D1157" s="131" t="s">
        <v>8676</v>
      </c>
      <c r="E1157" s="5" t="s">
        <v>8673</v>
      </c>
      <c r="F1157" s="15">
        <v>54131.48</v>
      </c>
      <c r="G1157" s="4">
        <v>0</v>
      </c>
      <c r="H1157" s="5"/>
      <c r="I1157" s="132" t="s">
        <v>8677</v>
      </c>
      <c r="J1157" s="5"/>
      <c r="K1157" s="5"/>
      <c r="L1157" s="5" t="s">
        <v>8678</v>
      </c>
    </row>
    <row r="1158" spans="1:12" ht="60" x14ac:dyDescent="0.15">
      <c r="A1158" s="69"/>
      <c r="B1158" s="6" t="s">
        <v>9001</v>
      </c>
      <c r="C1158" s="42" t="s">
        <v>8656</v>
      </c>
      <c r="D1158" s="131" t="s">
        <v>3107</v>
      </c>
      <c r="E1158" s="42" t="s">
        <v>8645</v>
      </c>
      <c r="F1158" s="43">
        <v>64000</v>
      </c>
      <c r="G1158" s="134">
        <v>61866.66</v>
      </c>
      <c r="H1158" s="42"/>
      <c r="I1158" s="42" t="s">
        <v>8657</v>
      </c>
      <c r="J1158" s="42"/>
      <c r="K1158" s="5" t="s">
        <v>8658</v>
      </c>
      <c r="L1158" s="5" t="s">
        <v>916</v>
      </c>
    </row>
    <row r="1159" spans="1:12" s="122" customFormat="1" x14ac:dyDescent="0.15">
      <c r="A1159" s="209"/>
      <c r="B1159" s="35" t="s">
        <v>1620</v>
      </c>
      <c r="C1159" s="210"/>
      <c r="D1159" s="211"/>
      <c r="E1159" s="210"/>
      <c r="F1159" s="207">
        <f>SUM(F70:F1158)</f>
        <v>235918514.63999993</v>
      </c>
      <c r="G1159" s="208">
        <f>SUM(G70:G1158)</f>
        <v>118523381.82000001</v>
      </c>
      <c r="H1159" s="210"/>
      <c r="I1159" s="210"/>
      <c r="J1159" s="210"/>
      <c r="K1159" s="117"/>
      <c r="L1159" s="117"/>
    </row>
    <row r="1160" spans="1:12" x14ac:dyDescent="0.15">
      <c r="A1160" s="69"/>
      <c r="B1160" s="35"/>
      <c r="C1160" s="42"/>
      <c r="D1160" s="131"/>
      <c r="E1160" s="42"/>
      <c r="F1160" s="43"/>
      <c r="G1160" s="208"/>
      <c r="H1160" s="42"/>
      <c r="I1160" s="42"/>
      <c r="J1160" s="42"/>
      <c r="K1160" s="5"/>
      <c r="L1160" s="5"/>
    </row>
    <row r="1161" spans="1:12" ht="26.25" customHeight="1" x14ac:dyDescent="0.15">
      <c r="A1161" s="253" t="s">
        <v>616</v>
      </c>
      <c r="B1161" s="244"/>
      <c r="C1161" s="244"/>
      <c r="D1161" s="244"/>
      <c r="E1161" s="244"/>
      <c r="F1161" s="50">
        <v>271803262.18000001</v>
      </c>
      <c r="G1161" s="50">
        <v>134087481.33</v>
      </c>
      <c r="H1161" s="6"/>
      <c r="I1161" s="6"/>
      <c r="J1161" s="6"/>
      <c r="K1161" s="6"/>
      <c r="L1161" s="6"/>
    </row>
    <row r="1162" spans="1:12" x14ac:dyDescent="0.15">
      <c r="A1162" s="84"/>
      <c r="B1162" s="108"/>
      <c r="C1162" s="84"/>
      <c r="D1162" s="108"/>
      <c r="E1162" s="84"/>
      <c r="F1162" s="108"/>
      <c r="G1162" s="108"/>
      <c r="H1162" s="84"/>
      <c r="I1162" s="84"/>
      <c r="J1162" s="84"/>
      <c r="K1162" s="84"/>
      <c r="L1162" s="84"/>
    </row>
    <row r="1163" spans="1:12" x14ac:dyDescent="0.15">
      <c r="A1163" s="84"/>
      <c r="B1163" s="108"/>
      <c r="C1163" s="84"/>
      <c r="D1163" s="108"/>
      <c r="E1163" s="84"/>
      <c r="F1163" s="109"/>
      <c r="G1163" s="109"/>
      <c r="H1163" s="84"/>
      <c r="I1163" s="84"/>
      <c r="J1163" s="84"/>
      <c r="K1163" s="84"/>
      <c r="L1163" s="84"/>
    </row>
    <row r="1164" spans="1:12" x14ac:dyDescent="0.15">
      <c r="A1164" s="84"/>
      <c r="B1164" s="108"/>
      <c r="C1164" s="84"/>
      <c r="D1164" s="108"/>
      <c r="E1164" s="84"/>
      <c r="F1164" s="108"/>
      <c r="G1164" s="108"/>
      <c r="H1164" s="84"/>
      <c r="I1164" s="84"/>
      <c r="J1164" s="84"/>
      <c r="K1164" s="84"/>
      <c r="L1164" s="84"/>
    </row>
    <row r="1165" spans="1:12" x14ac:dyDescent="0.15">
      <c r="A1165" s="84"/>
      <c r="B1165" s="108"/>
      <c r="C1165" s="84"/>
      <c r="D1165" s="108"/>
      <c r="E1165" s="84"/>
      <c r="F1165" s="110"/>
      <c r="G1165" s="110"/>
      <c r="H1165" s="84"/>
      <c r="I1165" s="84"/>
      <c r="J1165" s="84"/>
      <c r="K1165" s="84"/>
      <c r="L1165" s="84"/>
    </row>
    <row r="1166" spans="1:12" x14ac:dyDescent="0.15">
      <c r="A1166" s="84"/>
      <c r="B1166" s="108"/>
      <c r="C1166" s="84"/>
      <c r="D1166" s="108"/>
      <c r="E1166" s="84"/>
      <c r="F1166" s="108"/>
      <c r="G1166" s="108"/>
      <c r="H1166" s="84"/>
      <c r="I1166" s="84"/>
      <c r="J1166" s="84"/>
      <c r="K1166" s="84"/>
      <c r="L1166" s="84"/>
    </row>
    <row r="1167" spans="1:12" x14ac:dyDescent="0.15">
      <c r="A1167" s="84"/>
      <c r="B1167" s="108"/>
      <c r="C1167" s="84"/>
      <c r="D1167" s="108"/>
      <c r="E1167" s="84"/>
      <c r="F1167" s="108"/>
      <c r="G1167" s="108"/>
      <c r="H1167" s="84"/>
      <c r="I1167" s="84"/>
      <c r="J1167" s="84"/>
      <c r="K1167" s="84"/>
      <c r="L1167" s="84"/>
    </row>
    <row r="1168" spans="1:12" x14ac:dyDescent="0.15">
      <c r="A1168" s="84"/>
      <c r="B1168" s="108"/>
      <c r="C1168" s="84"/>
      <c r="D1168" s="108"/>
      <c r="E1168" s="84"/>
      <c r="F1168" s="108"/>
      <c r="G1168" s="108"/>
      <c r="H1168" s="84"/>
      <c r="I1168" s="84"/>
      <c r="J1168" s="84"/>
      <c r="K1168" s="84"/>
      <c r="L1168" s="84"/>
    </row>
    <row r="1169" spans="1:12" x14ac:dyDescent="0.15">
      <c r="A1169" s="84"/>
      <c r="B1169" s="108"/>
      <c r="C1169" s="84"/>
      <c r="D1169" s="108"/>
      <c r="E1169" s="84"/>
      <c r="F1169" s="108"/>
      <c r="G1169" s="108"/>
      <c r="H1169" s="84"/>
      <c r="I1169" s="84"/>
      <c r="J1169" s="84"/>
      <c r="K1169" s="84"/>
      <c r="L1169" s="84"/>
    </row>
    <row r="1170" spans="1:12" x14ac:dyDescent="0.15">
      <c r="A1170" s="84"/>
      <c r="B1170" s="108"/>
      <c r="C1170" s="84"/>
      <c r="D1170" s="108"/>
      <c r="E1170" s="84"/>
      <c r="F1170" s="108"/>
      <c r="G1170" s="108"/>
      <c r="H1170" s="84"/>
      <c r="I1170" s="84"/>
      <c r="J1170" s="84"/>
      <c r="K1170" s="84"/>
      <c r="L1170" s="84"/>
    </row>
    <row r="1171" spans="1:12" x14ac:dyDescent="0.15">
      <c r="A1171" s="84"/>
      <c r="B1171" s="108"/>
      <c r="C1171" s="84"/>
      <c r="D1171" s="108"/>
      <c r="E1171" s="84"/>
      <c r="F1171" s="108"/>
      <c r="G1171" s="108"/>
      <c r="H1171" s="84"/>
      <c r="I1171" s="84"/>
      <c r="J1171" s="84"/>
      <c r="K1171" s="84"/>
      <c r="L1171" s="84"/>
    </row>
    <row r="1172" spans="1:12" x14ac:dyDescent="0.15">
      <c r="A1172" s="84"/>
      <c r="B1172" s="108"/>
      <c r="C1172" s="84"/>
      <c r="D1172" s="108"/>
      <c r="E1172" s="84"/>
      <c r="F1172" s="108"/>
      <c r="G1172" s="108"/>
      <c r="H1172" s="84"/>
      <c r="I1172" s="84"/>
      <c r="J1172" s="84"/>
      <c r="K1172" s="84"/>
      <c r="L1172" s="84"/>
    </row>
    <row r="1173" spans="1:12" x14ac:dyDescent="0.15">
      <c r="A1173" s="84"/>
      <c r="B1173" s="108"/>
      <c r="C1173" s="84"/>
      <c r="D1173" s="108"/>
      <c r="E1173" s="84"/>
      <c r="F1173" s="108"/>
      <c r="G1173" s="108"/>
      <c r="H1173" s="84"/>
      <c r="I1173" s="84"/>
      <c r="J1173" s="84"/>
      <c r="K1173" s="84"/>
      <c r="L1173" s="84"/>
    </row>
    <row r="1174" spans="1:12" x14ac:dyDescent="0.15">
      <c r="A1174" s="84"/>
      <c r="B1174" s="108"/>
      <c r="C1174" s="84"/>
      <c r="D1174" s="108"/>
      <c r="E1174" s="84"/>
      <c r="F1174" s="108"/>
      <c r="G1174" s="108"/>
      <c r="H1174" s="84"/>
      <c r="I1174" s="84"/>
      <c r="J1174" s="84"/>
      <c r="K1174" s="84"/>
      <c r="L1174" s="84"/>
    </row>
    <row r="1175" spans="1:12" x14ac:dyDescent="0.15">
      <c r="A1175" s="84"/>
      <c r="B1175" s="108"/>
      <c r="C1175" s="84"/>
      <c r="D1175" s="108"/>
      <c r="E1175" s="84"/>
      <c r="F1175" s="108"/>
      <c r="G1175" s="108"/>
      <c r="H1175" s="84"/>
      <c r="I1175" s="84"/>
      <c r="J1175" s="84"/>
      <c r="K1175" s="84"/>
      <c r="L1175" s="84"/>
    </row>
    <row r="1176" spans="1:12" x14ac:dyDescent="0.15">
      <c r="A1176" s="84"/>
      <c r="B1176" s="108"/>
      <c r="C1176" s="84"/>
      <c r="D1176" s="108"/>
      <c r="E1176" s="84"/>
      <c r="F1176" s="108"/>
      <c r="G1176" s="108"/>
      <c r="H1176" s="84"/>
      <c r="I1176" s="84"/>
      <c r="J1176" s="84"/>
      <c r="K1176" s="84"/>
      <c r="L1176" s="84"/>
    </row>
    <row r="1177" spans="1:12" x14ac:dyDescent="0.15">
      <c r="A1177" s="84"/>
      <c r="B1177" s="108"/>
      <c r="C1177" s="84"/>
      <c r="D1177" s="108"/>
      <c r="E1177" s="84"/>
      <c r="F1177" s="108"/>
      <c r="G1177" s="108"/>
      <c r="H1177" s="84"/>
      <c r="I1177" s="84"/>
      <c r="J1177" s="84"/>
      <c r="K1177" s="84"/>
      <c r="L1177" s="84"/>
    </row>
    <row r="1178" spans="1:12" x14ac:dyDescent="0.15">
      <c r="A1178" s="84"/>
      <c r="B1178" s="108"/>
      <c r="C1178" s="84"/>
      <c r="D1178" s="108"/>
      <c r="E1178" s="84"/>
      <c r="F1178" s="108"/>
      <c r="G1178" s="108"/>
      <c r="H1178" s="84"/>
      <c r="I1178" s="84"/>
      <c r="J1178" s="84"/>
      <c r="K1178" s="84"/>
      <c r="L1178" s="84"/>
    </row>
    <row r="1179" spans="1:12" x14ac:dyDescent="0.15">
      <c r="A1179" s="84"/>
      <c r="B1179" s="108"/>
      <c r="C1179" s="84"/>
      <c r="D1179" s="108"/>
      <c r="E1179" s="84"/>
      <c r="F1179" s="108"/>
      <c r="G1179" s="108"/>
      <c r="H1179" s="84"/>
      <c r="I1179" s="84"/>
      <c r="J1179" s="84"/>
      <c r="K1179" s="84"/>
      <c r="L1179" s="84"/>
    </row>
    <row r="1180" spans="1:12" x14ac:dyDescent="0.15">
      <c r="A1180" s="84"/>
      <c r="B1180" s="108"/>
      <c r="C1180" s="84"/>
      <c r="D1180" s="108"/>
      <c r="E1180" s="84"/>
      <c r="F1180" s="108"/>
      <c r="G1180" s="108"/>
      <c r="H1180" s="84"/>
      <c r="I1180" s="84"/>
      <c r="J1180" s="84"/>
      <c r="K1180" s="84"/>
      <c r="L1180" s="84"/>
    </row>
    <row r="1181" spans="1:12" x14ac:dyDescent="0.15">
      <c r="A1181" s="84"/>
      <c r="B1181" s="108"/>
      <c r="C1181" s="84"/>
      <c r="D1181" s="108"/>
      <c r="E1181" s="84"/>
      <c r="F1181" s="108"/>
      <c r="G1181" s="108"/>
      <c r="H1181" s="84"/>
      <c r="I1181" s="84"/>
      <c r="J1181" s="84"/>
      <c r="K1181" s="84"/>
      <c r="L1181" s="84"/>
    </row>
    <row r="1182" spans="1:12" x14ac:dyDescent="0.15">
      <c r="A1182" s="84"/>
      <c r="B1182" s="108"/>
      <c r="C1182" s="84"/>
      <c r="D1182" s="108"/>
      <c r="E1182" s="84"/>
      <c r="F1182" s="108"/>
      <c r="G1182" s="108"/>
      <c r="H1182" s="84"/>
      <c r="I1182" s="84"/>
      <c r="J1182" s="84"/>
      <c r="K1182" s="84"/>
      <c r="L1182" s="84"/>
    </row>
    <row r="1183" spans="1:12" x14ac:dyDescent="0.15">
      <c r="A1183" s="84"/>
      <c r="B1183" s="108"/>
      <c r="C1183" s="84"/>
      <c r="D1183" s="108"/>
      <c r="E1183" s="84"/>
      <c r="F1183" s="108"/>
      <c r="G1183" s="108"/>
      <c r="H1183" s="84"/>
      <c r="I1183" s="84"/>
      <c r="J1183" s="84"/>
      <c r="K1183" s="84"/>
      <c r="L1183" s="84"/>
    </row>
    <row r="1184" spans="1:12" x14ac:dyDescent="0.15">
      <c r="A1184" s="84"/>
      <c r="B1184" s="108"/>
      <c r="C1184" s="84"/>
      <c r="D1184" s="108"/>
      <c r="E1184" s="84"/>
      <c r="F1184" s="108"/>
      <c r="G1184" s="108"/>
      <c r="H1184" s="84"/>
      <c r="I1184" s="84"/>
      <c r="J1184" s="84"/>
      <c r="K1184" s="84"/>
      <c r="L1184" s="84"/>
    </row>
    <row r="1185" spans="1:12" x14ac:dyDescent="0.15">
      <c r="A1185" s="84"/>
      <c r="B1185" s="108"/>
      <c r="C1185" s="84"/>
      <c r="D1185" s="108"/>
      <c r="E1185" s="84"/>
      <c r="F1185" s="108"/>
      <c r="G1185" s="108"/>
      <c r="H1185" s="84"/>
      <c r="I1185" s="84"/>
      <c r="J1185" s="84"/>
      <c r="K1185" s="84"/>
      <c r="L1185" s="84"/>
    </row>
    <row r="1186" spans="1:12" x14ac:dyDescent="0.15">
      <c r="A1186" s="84"/>
      <c r="B1186" s="108"/>
      <c r="C1186" s="84"/>
      <c r="D1186" s="108"/>
      <c r="E1186" s="84"/>
      <c r="F1186" s="108"/>
      <c r="G1186" s="108"/>
      <c r="H1186" s="84"/>
      <c r="I1186" s="84"/>
      <c r="J1186" s="84"/>
      <c r="K1186" s="84"/>
      <c r="L1186" s="84"/>
    </row>
    <row r="1187" spans="1:12" x14ac:dyDescent="0.15">
      <c r="A1187" s="84"/>
      <c r="B1187" s="108"/>
      <c r="C1187" s="84"/>
      <c r="D1187" s="108"/>
      <c r="E1187" s="84"/>
      <c r="F1187" s="108"/>
      <c r="G1187" s="108"/>
      <c r="H1187" s="84"/>
      <c r="I1187" s="84"/>
      <c r="J1187" s="84"/>
      <c r="K1187" s="84"/>
      <c r="L1187" s="84"/>
    </row>
    <row r="1188" spans="1:12" x14ac:dyDescent="0.15">
      <c r="A1188" s="84"/>
      <c r="B1188" s="108"/>
      <c r="C1188" s="84"/>
      <c r="D1188" s="108"/>
      <c r="E1188" s="84"/>
      <c r="F1188" s="108"/>
      <c r="G1188" s="108"/>
      <c r="H1188" s="84"/>
      <c r="I1188" s="84"/>
      <c r="J1188" s="84"/>
      <c r="K1188" s="84"/>
      <c r="L1188" s="84"/>
    </row>
    <row r="1189" spans="1:12" x14ac:dyDescent="0.15">
      <c r="A1189" s="84"/>
      <c r="B1189" s="108"/>
      <c r="C1189" s="84"/>
      <c r="D1189" s="108"/>
      <c r="E1189" s="84"/>
      <c r="F1189" s="108"/>
      <c r="G1189" s="108"/>
      <c r="H1189" s="84"/>
      <c r="I1189" s="84"/>
      <c r="J1189" s="84"/>
      <c r="K1189" s="84"/>
      <c r="L1189" s="84"/>
    </row>
    <row r="1190" spans="1:12" x14ac:dyDescent="0.15">
      <c r="A1190" s="84"/>
      <c r="B1190" s="108"/>
      <c r="C1190" s="84"/>
      <c r="D1190" s="108"/>
      <c r="E1190" s="84"/>
      <c r="F1190" s="108"/>
      <c r="G1190" s="108"/>
      <c r="H1190" s="84"/>
      <c r="I1190" s="84"/>
      <c r="J1190" s="84"/>
      <c r="K1190" s="84"/>
      <c r="L1190" s="84"/>
    </row>
    <row r="1191" spans="1:12" x14ac:dyDescent="0.15">
      <c r="A1191" s="84"/>
      <c r="B1191" s="108"/>
      <c r="C1191" s="84"/>
      <c r="D1191" s="108"/>
      <c r="E1191" s="84"/>
      <c r="F1191" s="108"/>
      <c r="G1191" s="108"/>
      <c r="H1191" s="84"/>
      <c r="I1191" s="84"/>
      <c r="J1191" s="84"/>
      <c r="K1191" s="84"/>
      <c r="L1191" s="84"/>
    </row>
    <row r="1192" spans="1:12" x14ac:dyDescent="0.15">
      <c r="A1192" s="84"/>
      <c r="B1192" s="108"/>
      <c r="C1192" s="84"/>
      <c r="D1192" s="108"/>
      <c r="E1192" s="84"/>
      <c r="F1192" s="108"/>
      <c r="G1192" s="108"/>
      <c r="H1192" s="84"/>
      <c r="I1192" s="84"/>
      <c r="J1192" s="84"/>
      <c r="K1192" s="84"/>
      <c r="L1192" s="84"/>
    </row>
    <row r="1193" spans="1:12" x14ac:dyDescent="0.15">
      <c r="A1193" s="84"/>
      <c r="B1193" s="108"/>
      <c r="C1193" s="84"/>
      <c r="D1193" s="108"/>
      <c r="E1193" s="84"/>
      <c r="F1193" s="108"/>
      <c r="G1193" s="108"/>
      <c r="H1193" s="84"/>
      <c r="I1193" s="84"/>
      <c r="J1193" s="84"/>
      <c r="K1193" s="84"/>
      <c r="L1193" s="84"/>
    </row>
    <row r="1194" spans="1:12" x14ac:dyDescent="0.15">
      <c r="A1194" s="84"/>
      <c r="B1194" s="108"/>
      <c r="C1194" s="84"/>
      <c r="D1194" s="108"/>
      <c r="E1194" s="84"/>
      <c r="F1194" s="108"/>
      <c r="G1194" s="108"/>
      <c r="H1194" s="84"/>
      <c r="I1194" s="84"/>
      <c r="J1194" s="84"/>
      <c r="K1194" s="84"/>
      <c r="L1194" s="84"/>
    </row>
    <row r="1195" spans="1:12" x14ac:dyDescent="0.15">
      <c r="A1195" s="84"/>
      <c r="B1195" s="108"/>
      <c r="C1195" s="84"/>
      <c r="D1195" s="108"/>
      <c r="E1195" s="84"/>
      <c r="F1195" s="108"/>
      <c r="G1195" s="108"/>
      <c r="H1195" s="84"/>
      <c r="I1195" s="84"/>
      <c r="J1195" s="84"/>
      <c r="K1195" s="84"/>
      <c r="L1195" s="84"/>
    </row>
    <row r="1196" spans="1:12" x14ac:dyDescent="0.15">
      <c r="A1196" s="84"/>
      <c r="B1196" s="108"/>
      <c r="C1196" s="84"/>
      <c r="D1196" s="108"/>
      <c r="E1196" s="84"/>
      <c r="F1196" s="108"/>
      <c r="G1196" s="108"/>
      <c r="H1196" s="84"/>
      <c r="I1196" s="84"/>
      <c r="J1196" s="84"/>
      <c r="K1196" s="84"/>
      <c r="L1196" s="84"/>
    </row>
    <row r="1197" spans="1:12" x14ac:dyDescent="0.15">
      <c r="A1197" s="84"/>
      <c r="B1197" s="108"/>
      <c r="C1197" s="84"/>
      <c r="D1197" s="108"/>
      <c r="E1197" s="84"/>
      <c r="F1197" s="108"/>
      <c r="G1197" s="108"/>
      <c r="H1197" s="84"/>
      <c r="I1197" s="84"/>
      <c r="J1197" s="84"/>
      <c r="K1197" s="84"/>
      <c r="L1197" s="84"/>
    </row>
    <row r="1198" spans="1:12" x14ac:dyDescent="0.15">
      <c r="A1198" s="84"/>
      <c r="B1198" s="108"/>
      <c r="C1198" s="84"/>
      <c r="D1198" s="108"/>
      <c r="E1198" s="84"/>
      <c r="F1198" s="108"/>
      <c r="G1198" s="108"/>
      <c r="H1198" s="84"/>
      <c r="I1198" s="84"/>
      <c r="J1198" s="84"/>
      <c r="K1198" s="84"/>
      <c r="L1198" s="84"/>
    </row>
    <row r="1199" spans="1:12" x14ac:dyDescent="0.15">
      <c r="A1199" s="84"/>
      <c r="B1199" s="108"/>
      <c r="C1199" s="84"/>
      <c r="D1199" s="108"/>
      <c r="E1199" s="84"/>
      <c r="F1199" s="108"/>
      <c r="G1199" s="108"/>
      <c r="H1199" s="84"/>
      <c r="I1199" s="84"/>
      <c r="J1199" s="84"/>
      <c r="K1199" s="84"/>
      <c r="L1199" s="84"/>
    </row>
    <row r="1200" spans="1:12" x14ac:dyDescent="0.15">
      <c r="A1200" s="84"/>
      <c r="B1200" s="108"/>
      <c r="C1200" s="84"/>
      <c r="D1200" s="108"/>
      <c r="E1200" s="84"/>
      <c r="F1200" s="108"/>
      <c r="G1200" s="108"/>
      <c r="H1200" s="84"/>
      <c r="I1200" s="84"/>
      <c r="J1200" s="84"/>
      <c r="K1200" s="84"/>
      <c r="L1200" s="84"/>
    </row>
    <row r="1201" spans="1:12" x14ac:dyDescent="0.15">
      <c r="A1201" s="84"/>
      <c r="B1201" s="108"/>
      <c r="C1201" s="84"/>
      <c r="D1201" s="108"/>
      <c r="E1201" s="84"/>
      <c r="F1201" s="108"/>
      <c r="G1201" s="108"/>
      <c r="H1201" s="84"/>
      <c r="I1201" s="84"/>
      <c r="J1201" s="84"/>
      <c r="K1201" s="84"/>
      <c r="L1201" s="84"/>
    </row>
    <row r="1202" spans="1:12" x14ac:dyDescent="0.15">
      <c r="A1202" s="84"/>
      <c r="B1202" s="108"/>
      <c r="C1202" s="84"/>
      <c r="D1202" s="108"/>
      <c r="E1202" s="84"/>
      <c r="F1202" s="108"/>
      <c r="G1202" s="108"/>
      <c r="H1202" s="84"/>
      <c r="I1202" s="84"/>
      <c r="J1202" s="84"/>
      <c r="K1202" s="84"/>
      <c r="L1202" s="84"/>
    </row>
    <row r="1203" spans="1:12" x14ac:dyDescent="0.15">
      <c r="A1203" s="84"/>
      <c r="B1203" s="108"/>
      <c r="C1203" s="84"/>
      <c r="D1203" s="108"/>
      <c r="E1203" s="84"/>
      <c r="F1203" s="108"/>
      <c r="G1203" s="108"/>
      <c r="H1203" s="84"/>
      <c r="I1203" s="84"/>
      <c r="J1203" s="84"/>
      <c r="K1203" s="84"/>
      <c r="L1203" s="84"/>
    </row>
    <row r="1204" spans="1:12" x14ac:dyDescent="0.15">
      <c r="A1204" s="85"/>
      <c r="B1204" s="112"/>
      <c r="C1204" s="85"/>
      <c r="D1204" s="111"/>
      <c r="E1204" s="85"/>
      <c r="F1204" s="111"/>
      <c r="G1204" s="111"/>
      <c r="H1204" s="85"/>
      <c r="I1204" s="85"/>
      <c r="J1204" s="85"/>
      <c r="K1204" s="85"/>
      <c r="L1204" s="85"/>
    </row>
    <row r="1205" spans="1:12" x14ac:dyDescent="0.15">
      <c r="A1205" s="85"/>
      <c r="B1205" s="112"/>
      <c r="C1205" s="85"/>
      <c r="D1205" s="111"/>
      <c r="E1205" s="85"/>
      <c r="F1205" s="111"/>
      <c r="G1205" s="111"/>
      <c r="H1205" s="85"/>
      <c r="I1205" s="85"/>
      <c r="J1205" s="85"/>
      <c r="K1205" s="85"/>
      <c r="L1205" s="85"/>
    </row>
    <row r="1206" spans="1:12" x14ac:dyDescent="0.15">
      <c r="A1206" s="85"/>
      <c r="B1206" s="112"/>
      <c r="C1206" s="85"/>
      <c r="D1206" s="111"/>
      <c r="E1206" s="85"/>
      <c r="F1206" s="111"/>
      <c r="G1206" s="111"/>
      <c r="H1206" s="85"/>
      <c r="I1206" s="85"/>
      <c r="J1206" s="85"/>
      <c r="K1206" s="85"/>
      <c r="L1206" s="85"/>
    </row>
    <row r="1207" spans="1:12" x14ac:dyDescent="0.15">
      <c r="A1207" s="85"/>
      <c r="B1207" s="112"/>
      <c r="C1207" s="85"/>
      <c r="D1207" s="111"/>
      <c r="E1207" s="85"/>
      <c r="F1207" s="111"/>
      <c r="G1207" s="111"/>
      <c r="H1207" s="85"/>
      <c r="I1207" s="85"/>
      <c r="J1207" s="85"/>
      <c r="K1207" s="85"/>
      <c r="L1207" s="85"/>
    </row>
    <row r="1208" spans="1:12" x14ac:dyDescent="0.15">
      <c r="A1208" s="85"/>
      <c r="B1208" s="112"/>
      <c r="C1208" s="85"/>
      <c r="D1208" s="111"/>
      <c r="E1208" s="85"/>
      <c r="F1208" s="111"/>
      <c r="G1208" s="111"/>
      <c r="H1208" s="85"/>
      <c r="I1208" s="85"/>
      <c r="J1208" s="85"/>
      <c r="K1208" s="85"/>
      <c r="L1208" s="85"/>
    </row>
    <row r="1209" spans="1:12" x14ac:dyDescent="0.15">
      <c r="A1209" s="85"/>
      <c r="B1209" s="112"/>
      <c r="C1209" s="85"/>
      <c r="D1209" s="111"/>
      <c r="E1209" s="85"/>
      <c r="F1209" s="111"/>
      <c r="G1209" s="111"/>
      <c r="H1209" s="85"/>
      <c r="I1209" s="85"/>
      <c r="J1209" s="85"/>
      <c r="K1209" s="85"/>
      <c r="L1209" s="85"/>
    </row>
    <row r="1210" spans="1:12" x14ac:dyDescent="0.15">
      <c r="A1210" s="85"/>
      <c r="B1210" s="112"/>
      <c r="C1210" s="85"/>
      <c r="D1210" s="111"/>
      <c r="E1210" s="85"/>
      <c r="F1210" s="111"/>
      <c r="G1210" s="111"/>
      <c r="H1210" s="85"/>
      <c r="I1210" s="85"/>
      <c r="J1210" s="85"/>
      <c r="K1210" s="85"/>
      <c r="L1210" s="85"/>
    </row>
    <row r="1211" spans="1:12" x14ac:dyDescent="0.15">
      <c r="A1211" s="85"/>
      <c r="B1211" s="112"/>
      <c r="C1211" s="85"/>
      <c r="D1211" s="111"/>
      <c r="E1211" s="85"/>
      <c r="F1211" s="111"/>
      <c r="G1211" s="111"/>
      <c r="H1211" s="85"/>
      <c r="I1211" s="85"/>
      <c r="J1211" s="85"/>
      <c r="K1211" s="85"/>
      <c r="L1211" s="85"/>
    </row>
    <row r="1212" spans="1:12" x14ac:dyDescent="0.15">
      <c r="A1212" s="85"/>
      <c r="B1212" s="112"/>
      <c r="C1212" s="85"/>
      <c r="D1212" s="111"/>
      <c r="E1212" s="85"/>
      <c r="F1212" s="111"/>
      <c r="G1212" s="111"/>
      <c r="H1212" s="85"/>
      <c r="I1212" s="85"/>
      <c r="J1212" s="85"/>
      <c r="K1212" s="85"/>
      <c r="L1212" s="85"/>
    </row>
    <row r="1213" spans="1:12" x14ac:dyDescent="0.15">
      <c r="A1213" s="85"/>
      <c r="B1213" s="112"/>
      <c r="C1213" s="85"/>
      <c r="D1213" s="111"/>
      <c r="E1213" s="85"/>
      <c r="F1213" s="111"/>
      <c r="G1213" s="111"/>
      <c r="H1213" s="85"/>
      <c r="I1213" s="85"/>
      <c r="J1213" s="85"/>
      <c r="K1213" s="85"/>
      <c r="L1213" s="85"/>
    </row>
    <row r="1214" spans="1:12" x14ac:dyDescent="0.15">
      <c r="A1214" s="85"/>
      <c r="B1214" s="112"/>
      <c r="C1214" s="85"/>
      <c r="D1214" s="111"/>
      <c r="E1214" s="85"/>
      <c r="F1214" s="111"/>
      <c r="G1214" s="111"/>
      <c r="H1214" s="85"/>
      <c r="I1214" s="85"/>
      <c r="J1214" s="85"/>
      <c r="K1214" s="85"/>
      <c r="L1214" s="85"/>
    </row>
    <row r="1215" spans="1:12" x14ac:dyDescent="0.15">
      <c r="A1215" s="85"/>
      <c r="B1215" s="112"/>
      <c r="C1215" s="85"/>
      <c r="D1215" s="111"/>
      <c r="E1215" s="85"/>
      <c r="F1215" s="111"/>
      <c r="G1215" s="111"/>
      <c r="H1215" s="85"/>
      <c r="I1215" s="85"/>
      <c r="J1215" s="85"/>
      <c r="K1215" s="85"/>
      <c r="L1215" s="85"/>
    </row>
    <row r="1216" spans="1:12" x14ac:dyDescent="0.15">
      <c r="A1216" s="85"/>
      <c r="B1216" s="112"/>
      <c r="C1216" s="85"/>
      <c r="D1216" s="111"/>
      <c r="E1216" s="85"/>
      <c r="F1216" s="111"/>
      <c r="G1216" s="111"/>
      <c r="H1216" s="85"/>
      <c r="I1216" s="85"/>
      <c r="J1216" s="85"/>
      <c r="K1216" s="85"/>
      <c r="L1216" s="85"/>
    </row>
    <row r="1217" spans="1:12" x14ac:dyDescent="0.15">
      <c r="A1217" s="85"/>
      <c r="B1217" s="112"/>
      <c r="C1217" s="85"/>
      <c r="D1217" s="111"/>
      <c r="E1217" s="85"/>
      <c r="F1217" s="111"/>
      <c r="G1217" s="111"/>
      <c r="H1217" s="85"/>
      <c r="I1217" s="85"/>
      <c r="J1217" s="85"/>
      <c r="K1217" s="85"/>
      <c r="L1217" s="85"/>
    </row>
    <row r="1218" spans="1:12" x14ac:dyDescent="0.15">
      <c r="A1218" s="85"/>
      <c r="B1218" s="112"/>
      <c r="C1218" s="85"/>
      <c r="D1218" s="111"/>
      <c r="E1218" s="85"/>
      <c r="F1218" s="111"/>
      <c r="G1218" s="111"/>
      <c r="H1218" s="85"/>
      <c r="I1218" s="85"/>
      <c r="J1218" s="85"/>
      <c r="K1218" s="85"/>
      <c r="L1218" s="85"/>
    </row>
    <row r="1219" spans="1:12" x14ac:dyDescent="0.15">
      <c r="A1219" s="85"/>
      <c r="B1219" s="112"/>
      <c r="C1219" s="85"/>
      <c r="D1219" s="111"/>
      <c r="E1219" s="85"/>
      <c r="F1219" s="111"/>
      <c r="G1219" s="111"/>
      <c r="H1219" s="85"/>
      <c r="I1219" s="85"/>
      <c r="J1219" s="85"/>
      <c r="K1219" s="85"/>
      <c r="L1219" s="85"/>
    </row>
    <row r="1220" spans="1:12" x14ac:dyDescent="0.15">
      <c r="A1220" s="85"/>
      <c r="B1220" s="112"/>
      <c r="C1220" s="85"/>
      <c r="D1220" s="111"/>
      <c r="E1220" s="85"/>
      <c r="F1220" s="111"/>
      <c r="G1220" s="111"/>
      <c r="H1220" s="85"/>
      <c r="I1220" s="85"/>
      <c r="J1220" s="85"/>
      <c r="K1220" s="85"/>
      <c r="L1220" s="85"/>
    </row>
    <row r="1221" spans="1:12" x14ac:dyDescent="0.15">
      <c r="A1221" s="85"/>
      <c r="B1221" s="112"/>
      <c r="C1221" s="85"/>
      <c r="D1221" s="111"/>
      <c r="E1221" s="85"/>
      <c r="F1221" s="111"/>
      <c r="G1221" s="111"/>
      <c r="H1221" s="85"/>
      <c r="I1221" s="85"/>
      <c r="J1221" s="85"/>
      <c r="K1221" s="85"/>
      <c r="L1221" s="85"/>
    </row>
    <row r="1222" spans="1:12" x14ac:dyDescent="0.15">
      <c r="A1222" s="85"/>
      <c r="B1222" s="112"/>
      <c r="C1222" s="85"/>
      <c r="D1222" s="111"/>
      <c r="E1222" s="85"/>
      <c r="F1222" s="111"/>
      <c r="G1222" s="111"/>
      <c r="H1222" s="85"/>
      <c r="I1222" s="85"/>
      <c r="J1222" s="85"/>
      <c r="K1222" s="85"/>
      <c r="L1222" s="85"/>
    </row>
    <row r="1223" spans="1:12" x14ac:dyDescent="0.15">
      <c r="A1223" s="85"/>
      <c r="B1223" s="112"/>
      <c r="C1223" s="85"/>
      <c r="D1223" s="111"/>
      <c r="E1223" s="85"/>
      <c r="F1223" s="111"/>
      <c r="G1223" s="111"/>
      <c r="H1223" s="85"/>
      <c r="I1223" s="85"/>
      <c r="J1223" s="85"/>
      <c r="K1223" s="85"/>
      <c r="L1223" s="85"/>
    </row>
    <row r="1224" spans="1:12" x14ac:dyDescent="0.15">
      <c r="A1224" s="85"/>
      <c r="B1224" s="112"/>
      <c r="C1224" s="85"/>
      <c r="D1224" s="111"/>
      <c r="E1224" s="85"/>
      <c r="F1224" s="111"/>
      <c r="G1224" s="111"/>
      <c r="H1224" s="85"/>
      <c r="I1224" s="85"/>
      <c r="J1224" s="85"/>
      <c r="K1224" s="85"/>
      <c r="L1224" s="85"/>
    </row>
    <row r="1225" spans="1:12" x14ac:dyDescent="0.15">
      <c r="A1225" s="85"/>
      <c r="B1225" s="112"/>
      <c r="C1225" s="85"/>
      <c r="D1225" s="111"/>
      <c r="E1225" s="85"/>
      <c r="F1225" s="111"/>
      <c r="G1225" s="111"/>
      <c r="H1225" s="85"/>
      <c r="I1225" s="85"/>
      <c r="J1225" s="85"/>
      <c r="K1225" s="85"/>
      <c r="L1225" s="85"/>
    </row>
    <row r="1226" spans="1:12" x14ac:dyDescent="0.15">
      <c r="C1226" s="37"/>
      <c r="E1226" s="37"/>
      <c r="H1226" s="37"/>
      <c r="I1226" s="37"/>
      <c r="J1226" s="37"/>
      <c r="K1226" s="37"/>
      <c r="L1226" s="37"/>
    </row>
    <row r="1227" spans="1:12" x14ac:dyDescent="0.15">
      <c r="C1227" s="37"/>
      <c r="E1227" s="37"/>
      <c r="H1227" s="37"/>
      <c r="I1227" s="37"/>
      <c r="J1227" s="37"/>
      <c r="K1227" s="37"/>
      <c r="L1227" s="37"/>
    </row>
    <row r="1228" spans="1:12" x14ac:dyDescent="0.15">
      <c r="C1228" s="37"/>
      <c r="E1228" s="37"/>
      <c r="H1228" s="37"/>
      <c r="I1228" s="37"/>
      <c r="J1228" s="37"/>
      <c r="K1228" s="37"/>
      <c r="L1228" s="37"/>
    </row>
    <row r="1229" spans="1:12" x14ac:dyDescent="0.15">
      <c r="C1229" s="37"/>
      <c r="E1229" s="37"/>
      <c r="H1229" s="37"/>
      <c r="I1229" s="37"/>
      <c r="J1229" s="37"/>
      <c r="K1229" s="37"/>
      <c r="L1229" s="37"/>
    </row>
    <row r="1230" spans="1:12" x14ac:dyDescent="0.15">
      <c r="C1230" s="37"/>
      <c r="E1230" s="37"/>
      <c r="H1230" s="37"/>
      <c r="I1230" s="37"/>
      <c r="J1230" s="37"/>
      <c r="K1230" s="37"/>
      <c r="L1230" s="37"/>
    </row>
    <row r="1231" spans="1:12" x14ac:dyDescent="0.15">
      <c r="C1231" s="37"/>
      <c r="E1231" s="37"/>
      <c r="H1231" s="37"/>
      <c r="I1231" s="37"/>
      <c r="J1231" s="37"/>
      <c r="K1231" s="37"/>
      <c r="L1231" s="37"/>
    </row>
    <row r="1232" spans="1:12" x14ac:dyDescent="0.15">
      <c r="C1232" s="37"/>
      <c r="E1232" s="37"/>
      <c r="H1232" s="37"/>
      <c r="I1232" s="37"/>
      <c r="J1232" s="37"/>
      <c r="K1232" s="37"/>
      <c r="L1232" s="37"/>
    </row>
    <row r="1233" spans="3:12" x14ac:dyDescent="0.15">
      <c r="C1233" s="37"/>
      <c r="E1233" s="37"/>
      <c r="H1233" s="37"/>
      <c r="I1233" s="37"/>
      <c r="J1233" s="37"/>
      <c r="K1233" s="37"/>
      <c r="L1233" s="37"/>
    </row>
    <row r="1234" spans="3:12" x14ac:dyDescent="0.15">
      <c r="C1234" s="37"/>
      <c r="E1234" s="37"/>
      <c r="H1234" s="37"/>
      <c r="I1234" s="37"/>
      <c r="J1234" s="37"/>
      <c r="K1234" s="37"/>
      <c r="L1234" s="37"/>
    </row>
    <row r="1235" spans="3:12" x14ac:dyDescent="0.15">
      <c r="C1235" s="37"/>
      <c r="E1235" s="37"/>
      <c r="H1235" s="37"/>
      <c r="I1235" s="37"/>
      <c r="J1235" s="37"/>
      <c r="K1235" s="37"/>
      <c r="L1235" s="37"/>
    </row>
    <row r="1236" spans="3:12" x14ac:dyDescent="0.15">
      <c r="C1236" s="37"/>
      <c r="E1236" s="37"/>
      <c r="H1236" s="37"/>
      <c r="I1236" s="37"/>
      <c r="J1236" s="37"/>
      <c r="K1236" s="37"/>
      <c r="L1236" s="37"/>
    </row>
    <row r="1237" spans="3:12" x14ac:dyDescent="0.15">
      <c r="C1237" s="37"/>
      <c r="E1237" s="37"/>
      <c r="H1237" s="37"/>
      <c r="I1237" s="37"/>
      <c r="J1237" s="37"/>
      <c r="K1237" s="37"/>
      <c r="L1237" s="37"/>
    </row>
    <row r="1238" spans="3:12" x14ac:dyDescent="0.15">
      <c r="C1238" s="37"/>
      <c r="E1238" s="37"/>
      <c r="H1238" s="37"/>
      <c r="I1238" s="37"/>
      <c r="J1238" s="37"/>
      <c r="K1238" s="37"/>
      <c r="L1238" s="37"/>
    </row>
    <row r="1239" spans="3:12" x14ac:dyDescent="0.15">
      <c r="C1239" s="37"/>
      <c r="E1239" s="37"/>
      <c r="H1239" s="37"/>
      <c r="I1239" s="37"/>
      <c r="J1239" s="37"/>
      <c r="K1239" s="37"/>
      <c r="L1239" s="37"/>
    </row>
    <row r="1240" spans="3:12" x14ac:dyDescent="0.15">
      <c r="C1240" s="37"/>
      <c r="E1240" s="37"/>
      <c r="H1240" s="37"/>
      <c r="I1240" s="37"/>
      <c r="J1240" s="37"/>
      <c r="K1240" s="37"/>
      <c r="L1240" s="37"/>
    </row>
    <row r="1241" spans="3:12" x14ac:dyDescent="0.15">
      <c r="C1241" s="37"/>
      <c r="E1241" s="37"/>
      <c r="H1241" s="37"/>
      <c r="I1241" s="37"/>
      <c r="J1241" s="37"/>
      <c r="K1241" s="37"/>
      <c r="L1241" s="37"/>
    </row>
    <row r="1242" spans="3:12" x14ac:dyDescent="0.15">
      <c r="C1242" s="37"/>
      <c r="E1242" s="37"/>
      <c r="H1242" s="37"/>
      <c r="I1242" s="37"/>
      <c r="J1242" s="37"/>
      <c r="K1242" s="37"/>
      <c r="L1242" s="37"/>
    </row>
    <row r="1243" spans="3:12" x14ac:dyDescent="0.15">
      <c r="C1243" s="37"/>
      <c r="E1243" s="37"/>
      <c r="H1243" s="37"/>
      <c r="I1243" s="37"/>
      <c r="J1243" s="37"/>
      <c r="K1243" s="37"/>
      <c r="L1243" s="37"/>
    </row>
    <row r="1244" spans="3:12" x14ac:dyDescent="0.15">
      <c r="C1244" s="37"/>
      <c r="E1244" s="37"/>
      <c r="H1244" s="37"/>
      <c r="I1244" s="37"/>
      <c r="J1244" s="37"/>
      <c r="K1244" s="37"/>
      <c r="L1244" s="37"/>
    </row>
    <row r="1245" spans="3:12" x14ac:dyDescent="0.15">
      <c r="C1245" s="37"/>
      <c r="E1245" s="37"/>
      <c r="H1245" s="37"/>
      <c r="I1245" s="37"/>
      <c r="J1245" s="37"/>
      <c r="K1245" s="37"/>
      <c r="L1245" s="37"/>
    </row>
    <row r="1246" spans="3:12" x14ac:dyDescent="0.15">
      <c r="C1246" s="37"/>
      <c r="E1246" s="37"/>
      <c r="H1246" s="37"/>
      <c r="I1246" s="37"/>
      <c r="J1246" s="37"/>
      <c r="K1246" s="37"/>
      <c r="L1246" s="37"/>
    </row>
    <row r="1247" spans="3:12" x14ac:dyDescent="0.15">
      <c r="C1247" s="37"/>
      <c r="E1247" s="37"/>
      <c r="H1247" s="37"/>
      <c r="I1247" s="37"/>
      <c r="J1247" s="37"/>
      <c r="K1247" s="37"/>
      <c r="L1247" s="37"/>
    </row>
    <row r="1248" spans="3:12" x14ac:dyDescent="0.15">
      <c r="C1248" s="37"/>
      <c r="E1248" s="37"/>
      <c r="H1248" s="37"/>
      <c r="I1248" s="37"/>
      <c r="J1248" s="37"/>
      <c r="K1248" s="37"/>
      <c r="L1248" s="37"/>
    </row>
    <row r="1249" spans="3:12" x14ac:dyDescent="0.15">
      <c r="C1249" s="37"/>
      <c r="E1249" s="37"/>
      <c r="H1249" s="37"/>
      <c r="I1249" s="37"/>
      <c r="J1249" s="37"/>
      <c r="K1249" s="37"/>
      <c r="L1249" s="37"/>
    </row>
    <row r="1250" spans="3:12" x14ac:dyDescent="0.15">
      <c r="C1250" s="37"/>
      <c r="E1250" s="37"/>
      <c r="H1250" s="37"/>
      <c r="I1250" s="37"/>
      <c r="J1250" s="37"/>
      <c r="K1250" s="37"/>
      <c r="L1250" s="37"/>
    </row>
    <row r="1251" spans="3:12" x14ac:dyDescent="0.15">
      <c r="C1251" s="37"/>
      <c r="E1251" s="37"/>
      <c r="H1251" s="37"/>
      <c r="I1251" s="37"/>
      <c r="J1251" s="37"/>
      <c r="K1251" s="37"/>
      <c r="L1251" s="37"/>
    </row>
    <row r="1252" spans="3:12" x14ac:dyDescent="0.15">
      <c r="C1252" s="37"/>
      <c r="E1252" s="37"/>
      <c r="H1252" s="37"/>
      <c r="I1252" s="37"/>
      <c r="J1252" s="37"/>
      <c r="K1252" s="37"/>
      <c r="L1252" s="37"/>
    </row>
    <row r="1253" spans="3:12" x14ac:dyDescent="0.15">
      <c r="C1253" s="37"/>
      <c r="E1253" s="37"/>
      <c r="H1253" s="37"/>
      <c r="I1253" s="37"/>
      <c r="J1253" s="37"/>
      <c r="K1253" s="37"/>
      <c r="L1253" s="37"/>
    </row>
    <row r="1254" spans="3:12" x14ac:dyDescent="0.15">
      <c r="C1254" s="37"/>
      <c r="E1254" s="37"/>
      <c r="H1254" s="37"/>
      <c r="I1254" s="37"/>
      <c r="J1254" s="37"/>
      <c r="K1254" s="37"/>
      <c r="L1254" s="37"/>
    </row>
    <row r="1255" spans="3:12" x14ac:dyDescent="0.15">
      <c r="C1255" s="37"/>
      <c r="E1255" s="37"/>
      <c r="H1255" s="37"/>
      <c r="I1255" s="37"/>
      <c r="J1255" s="37"/>
      <c r="K1255" s="37"/>
      <c r="L1255" s="37"/>
    </row>
    <row r="1256" spans="3:12" x14ac:dyDescent="0.15">
      <c r="C1256" s="37"/>
      <c r="E1256" s="37"/>
      <c r="H1256" s="37"/>
      <c r="I1256" s="37"/>
      <c r="J1256" s="37"/>
      <c r="K1256" s="37"/>
      <c r="L1256" s="37"/>
    </row>
    <row r="1257" spans="3:12" x14ac:dyDescent="0.15">
      <c r="C1257" s="37"/>
      <c r="E1257" s="37"/>
      <c r="H1257" s="37"/>
      <c r="I1257" s="37"/>
      <c r="J1257" s="37"/>
      <c r="K1257" s="37"/>
      <c r="L1257" s="37"/>
    </row>
    <row r="1258" spans="3:12" x14ac:dyDescent="0.15">
      <c r="C1258" s="37"/>
      <c r="E1258" s="37"/>
      <c r="H1258" s="37"/>
      <c r="I1258" s="37"/>
      <c r="J1258" s="37"/>
      <c r="K1258" s="37"/>
      <c r="L1258" s="37"/>
    </row>
    <row r="1259" spans="3:12" x14ac:dyDescent="0.15">
      <c r="C1259" s="37"/>
      <c r="E1259" s="37"/>
      <c r="H1259" s="37"/>
      <c r="I1259" s="37"/>
      <c r="J1259" s="37"/>
      <c r="K1259" s="37"/>
      <c r="L1259" s="37"/>
    </row>
    <row r="1260" spans="3:12" x14ac:dyDescent="0.15">
      <c r="C1260" s="37"/>
      <c r="E1260" s="37"/>
      <c r="H1260" s="37"/>
      <c r="I1260" s="37"/>
      <c r="J1260" s="37"/>
      <c r="K1260" s="37"/>
      <c r="L1260" s="37"/>
    </row>
    <row r="1261" spans="3:12" x14ac:dyDescent="0.15">
      <c r="C1261" s="37"/>
      <c r="E1261" s="37"/>
      <c r="H1261" s="37"/>
      <c r="I1261" s="37"/>
      <c r="J1261" s="37"/>
      <c r="K1261" s="37"/>
      <c r="L1261" s="37"/>
    </row>
    <row r="1262" spans="3:12" x14ac:dyDescent="0.15">
      <c r="C1262" s="37"/>
      <c r="E1262" s="37"/>
      <c r="H1262" s="37"/>
      <c r="I1262" s="37"/>
      <c r="J1262" s="37"/>
      <c r="K1262" s="37"/>
      <c r="L1262" s="37"/>
    </row>
    <row r="1263" spans="3:12" x14ac:dyDescent="0.15">
      <c r="C1263" s="37"/>
      <c r="E1263" s="37"/>
      <c r="H1263" s="37"/>
      <c r="I1263" s="37"/>
      <c r="J1263" s="37"/>
      <c r="K1263" s="37"/>
      <c r="L1263" s="37"/>
    </row>
    <row r="1264" spans="3:12" x14ac:dyDescent="0.15">
      <c r="C1264" s="37"/>
      <c r="E1264" s="37"/>
      <c r="H1264" s="37"/>
      <c r="I1264" s="37"/>
      <c r="J1264" s="37"/>
      <c r="K1264" s="37"/>
      <c r="L1264" s="37"/>
    </row>
    <row r="1265" spans="3:12" x14ac:dyDescent="0.15">
      <c r="C1265" s="37"/>
      <c r="E1265" s="37"/>
      <c r="H1265" s="37"/>
      <c r="I1265" s="37"/>
      <c r="J1265" s="37"/>
      <c r="K1265" s="37"/>
      <c r="L1265" s="37"/>
    </row>
    <row r="1266" spans="3:12" x14ac:dyDescent="0.15">
      <c r="C1266" s="37"/>
      <c r="E1266" s="37"/>
      <c r="H1266" s="37"/>
      <c r="I1266" s="37"/>
      <c r="J1266" s="37"/>
      <c r="K1266" s="37"/>
      <c r="L1266" s="37"/>
    </row>
    <row r="1267" spans="3:12" x14ac:dyDescent="0.15">
      <c r="C1267" s="37"/>
      <c r="E1267" s="37"/>
      <c r="H1267" s="37"/>
      <c r="I1267" s="37"/>
      <c r="J1267" s="37"/>
      <c r="K1267" s="37"/>
      <c r="L1267" s="37"/>
    </row>
    <row r="1268" spans="3:12" x14ac:dyDescent="0.15">
      <c r="C1268" s="37"/>
      <c r="E1268" s="37"/>
      <c r="H1268" s="37"/>
      <c r="I1268" s="37"/>
      <c r="J1268" s="37"/>
      <c r="K1268" s="37"/>
      <c r="L1268" s="37"/>
    </row>
    <row r="1269" spans="3:12" x14ac:dyDescent="0.15">
      <c r="C1269" s="37"/>
      <c r="E1269" s="37"/>
      <c r="H1269" s="37"/>
      <c r="I1269" s="37"/>
      <c r="J1269" s="37"/>
      <c r="K1269" s="37"/>
      <c r="L1269" s="37"/>
    </row>
    <row r="1270" spans="3:12" x14ac:dyDescent="0.15">
      <c r="C1270" s="37"/>
      <c r="E1270" s="37"/>
      <c r="H1270" s="37"/>
      <c r="I1270" s="37"/>
      <c r="J1270" s="37"/>
      <c r="K1270" s="37"/>
      <c r="L1270" s="37"/>
    </row>
    <row r="1271" spans="3:12" x14ac:dyDescent="0.15">
      <c r="C1271" s="37"/>
      <c r="E1271" s="37"/>
      <c r="H1271" s="37"/>
      <c r="I1271" s="37"/>
      <c r="J1271" s="37"/>
      <c r="K1271" s="37"/>
      <c r="L1271" s="37"/>
    </row>
    <row r="1272" spans="3:12" x14ac:dyDescent="0.15">
      <c r="C1272" s="37"/>
      <c r="E1272" s="37"/>
      <c r="H1272" s="37"/>
      <c r="I1272" s="37"/>
      <c r="J1272" s="37"/>
      <c r="K1272" s="37"/>
      <c r="L1272" s="37"/>
    </row>
    <row r="1273" spans="3:12" x14ac:dyDescent="0.15">
      <c r="C1273" s="37"/>
      <c r="E1273" s="37"/>
      <c r="H1273" s="37"/>
      <c r="I1273" s="37"/>
      <c r="J1273" s="37"/>
      <c r="K1273" s="37"/>
      <c r="L1273" s="37"/>
    </row>
    <row r="1274" spans="3:12" x14ac:dyDescent="0.15">
      <c r="C1274" s="37"/>
      <c r="E1274" s="37"/>
      <c r="H1274" s="37"/>
      <c r="I1274" s="37"/>
      <c r="J1274" s="37"/>
      <c r="K1274" s="37"/>
      <c r="L1274" s="37"/>
    </row>
    <row r="1275" spans="3:12" x14ac:dyDescent="0.15">
      <c r="C1275" s="37"/>
      <c r="E1275" s="37"/>
      <c r="H1275" s="37"/>
      <c r="I1275" s="37"/>
      <c r="J1275" s="37"/>
      <c r="K1275" s="37"/>
      <c r="L1275" s="37"/>
    </row>
    <row r="1276" spans="3:12" x14ac:dyDescent="0.15">
      <c r="C1276" s="37"/>
      <c r="E1276" s="37"/>
      <c r="H1276" s="37"/>
      <c r="I1276" s="37"/>
      <c r="J1276" s="37"/>
      <c r="K1276" s="37"/>
      <c r="L1276" s="37"/>
    </row>
    <row r="1277" spans="3:12" x14ac:dyDescent="0.15">
      <c r="C1277" s="37"/>
      <c r="E1277" s="37"/>
      <c r="H1277" s="37"/>
      <c r="I1277" s="37"/>
      <c r="J1277" s="37"/>
      <c r="K1277" s="37"/>
      <c r="L1277" s="37"/>
    </row>
    <row r="1278" spans="3:12" x14ac:dyDescent="0.15">
      <c r="C1278" s="37"/>
      <c r="E1278" s="37"/>
      <c r="H1278" s="37"/>
      <c r="I1278" s="37"/>
      <c r="J1278" s="37"/>
      <c r="K1278" s="37"/>
      <c r="L1278" s="37"/>
    </row>
    <row r="1279" spans="3:12" x14ac:dyDescent="0.15">
      <c r="C1279" s="37"/>
      <c r="E1279" s="37"/>
      <c r="H1279" s="37"/>
      <c r="I1279" s="37"/>
      <c r="J1279" s="37"/>
      <c r="K1279" s="37"/>
      <c r="L1279" s="37"/>
    </row>
    <row r="1280" spans="3:12" x14ac:dyDescent="0.15">
      <c r="C1280" s="37"/>
      <c r="E1280" s="37"/>
      <c r="H1280" s="37"/>
      <c r="I1280" s="37"/>
      <c r="J1280" s="37"/>
      <c r="K1280" s="37"/>
      <c r="L1280" s="37"/>
    </row>
    <row r="1281" spans="3:12" x14ac:dyDescent="0.15">
      <c r="C1281" s="37"/>
      <c r="E1281" s="37"/>
      <c r="H1281" s="37"/>
      <c r="I1281" s="37"/>
      <c r="J1281" s="37"/>
      <c r="K1281" s="37"/>
      <c r="L1281" s="37"/>
    </row>
    <row r="1282" spans="3:12" x14ac:dyDescent="0.15">
      <c r="C1282" s="37"/>
      <c r="E1282" s="37"/>
      <c r="H1282" s="37"/>
      <c r="I1282" s="37"/>
      <c r="J1282" s="37"/>
      <c r="K1282" s="37"/>
      <c r="L1282" s="37"/>
    </row>
    <row r="1283" spans="3:12" x14ac:dyDescent="0.15">
      <c r="C1283" s="37"/>
      <c r="E1283" s="37"/>
      <c r="H1283" s="37"/>
      <c r="I1283" s="37"/>
      <c r="J1283" s="37"/>
      <c r="K1283" s="37"/>
      <c r="L1283" s="37"/>
    </row>
    <row r="1284" spans="3:12" x14ac:dyDescent="0.15">
      <c r="C1284" s="37"/>
      <c r="E1284" s="37"/>
      <c r="H1284" s="37"/>
      <c r="I1284" s="37"/>
      <c r="J1284" s="37"/>
      <c r="K1284" s="37"/>
      <c r="L1284" s="37"/>
    </row>
    <row r="1285" spans="3:12" x14ac:dyDescent="0.15">
      <c r="C1285" s="37"/>
      <c r="E1285" s="37"/>
      <c r="H1285" s="37"/>
      <c r="I1285" s="37"/>
      <c r="J1285" s="37"/>
      <c r="K1285" s="37"/>
      <c r="L1285" s="37"/>
    </row>
    <row r="1286" spans="3:12" x14ac:dyDescent="0.15">
      <c r="C1286" s="37"/>
      <c r="E1286" s="37"/>
      <c r="H1286" s="37"/>
      <c r="I1286" s="37"/>
      <c r="J1286" s="37"/>
      <c r="K1286" s="37"/>
      <c r="L1286" s="37"/>
    </row>
    <row r="1287" spans="3:12" x14ac:dyDescent="0.15">
      <c r="C1287" s="37"/>
      <c r="E1287" s="37"/>
      <c r="H1287" s="37"/>
      <c r="I1287" s="37"/>
      <c r="J1287" s="37"/>
      <c r="K1287" s="37"/>
      <c r="L1287" s="37"/>
    </row>
    <row r="1288" spans="3:12" x14ac:dyDescent="0.15">
      <c r="C1288" s="37"/>
      <c r="E1288" s="37"/>
      <c r="H1288" s="37"/>
      <c r="I1288" s="37"/>
      <c r="J1288" s="37"/>
      <c r="K1288" s="37"/>
      <c r="L1288" s="37"/>
    </row>
    <row r="1289" spans="3:12" x14ac:dyDescent="0.15">
      <c r="C1289" s="37"/>
      <c r="E1289" s="37"/>
      <c r="H1289" s="37"/>
      <c r="I1289" s="37"/>
      <c r="J1289" s="37"/>
      <c r="K1289" s="37"/>
      <c r="L1289" s="37"/>
    </row>
    <row r="1290" spans="3:12" x14ac:dyDescent="0.15">
      <c r="C1290" s="37"/>
      <c r="E1290" s="37"/>
      <c r="H1290" s="37"/>
      <c r="I1290" s="37"/>
      <c r="J1290" s="37"/>
      <c r="K1290" s="37"/>
      <c r="L1290" s="37"/>
    </row>
    <row r="1291" spans="3:12" x14ac:dyDescent="0.15">
      <c r="C1291" s="37"/>
      <c r="E1291" s="37"/>
      <c r="H1291" s="37"/>
      <c r="I1291" s="37"/>
      <c r="J1291" s="37"/>
      <c r="K1291" s="37"/>
      <c r="L1291" s="37"/>
    </row>
    <row r="1292" spans="3:12" x14ac:dyDescent="0.15">
      <c r="C1292" s="37"/>
      <c r="E1292" s="37"/>
      <c r="H1292" s="37"/>
      <c r="I1292" s="37"/>
      <c r="J1292" s="37"/>
      <c r="K1292" s="37"/>
      <c r="L1292" s="37"/>
    </row>
    <row r="1293" spans="3:12" x14ac:dyDescent="0.15">
      <c r="C1293" s="37"/>
      <c r="E1293" s="37"/>
      <c r="H1293" s="37"/>
      <c r="I1293" s="37"/>
      <c r="J1293" s="37"/>
      <c r="K1293" s="37"/>
      <c r="L1293" s="37"/>
    </row>
    <row r="1294" spans="3:12" x14ac:dyDescent="0.15">
      <c r="C1294" s="37"/>
      <c r="E1294" s="37"/>
      <c r="H1294" s="37"/>
      <c r="I1294" s="37"/>
      <c r="J1294" s="37"/>
      <c r="K1294" s="37"/>
      <c r="L1294" s="37"/>
    </row>
    <row r="1295" spans="3:12" x14ac:dyDescent="0.15">
      <c r="C1295" s="37"/>
      <c r="E1295" s="37"/>
      <c r="H1295" s="37"/>
      <c r="I1295" s="37"/>
      <c r="J1295" s="37"/>
      <c r="K1295" s="37"/>
      <c r="L1295" s="37"/>
    </row>
    <row r="1296" spans="3:12" x14ac:dyDescent="0.15">
      <c r="C1296" s="37"/>
      <c r="E1296" s="37"/>
      <c r="H1296" s="37"/>
      <c r="I1296" s="37"/>
      <c r="J1296" s="37"/>
      <c r="K1296" s="37"/>
      <c r="L1296" s="37"/>
    </row>
    <row r="1297" spans="3:12" x14ac:dyDescent="0.15">
      <c r="C1297" s="37"/>
      <c r="E1297" s="37"/>
      <c r="H1297" s="37"/>
      <c r="I1297" s="37"/>
      <c r="J1297" s="37"/>
      <c r="K1297" s="37"/>
      <c r="L1297" s="37"/>
    </row>
    <row r="1298" spans="3:12" x14ac:dyDescent="0.15">
      <c r="C1298" s="37"/>
      <c r="E1298" s="37"/>
      <c r="H1298" s="37"/>
      <c r="I1298" s="37"/>
      <c r="J1298" s="37"/>
      <c r="K1298" s="37"/>
      <c r="L1298" s="37"/>
    </row>
    <row r="1299" spans="3:12" x14ac:dyDescent="0.15">
      <c r="C1299" s="37"/>
      <c r="E1299" s="37"/>
      <c r="H1299" s="37"/>
      <c r="I1299" s="37"/>
      <c r="J1299" s="37"/>
      <c r="K1299" s="37"/>
      <c r="L1299" s="37"/>
    </row>
    <row r="1300" spans="3:12" x14ac:dyDescent="0.15">
      <c r="C1300" s="37"/>
      <c r="E1300" s="37"/>
      <c r="H1300" s="37"/>
      <c r="I1300" s="37"/>
      <c r="J1300" s="37"/>
      <c r="K1300" s="37"/>
      <c r="L1300" s="37"/>
    </row>
    <row r="1301" spans="3:12" x14ac:dyDescent="0.15">
      <c r="C1301" s="37"/>
      <c r="E1301" s="37"/>
      <c r="H1301" s="37"/>
      <c r="I1301" s="37"/>
      <c r="J1301" s="37"/>
      <c r="K1301" s="37"/>
      <c r="L1301" s="37"/>
    </row>
    <row r="1302" spans="3:12" x14ac:dyDescent="0.15">
      <c r="C1302" s="37"/>
      <c r="E1302" s="37"/>
      <c r="H1302" s="37"/>
      <c r="I1302" s="37"/>
      <c r="J1302" s="37"/>
      <c r="K1302" s="37"/>
      <c r="L1302" s="37"/>
    </row>
    <row r="1303" spans="3:12" x14ac:dyDescent="0.15">
      <c r="C1303" s="37"/>
      <c r="E1303" s="37"/>
      <c r="H1303" s="37"/>
      <c r="I1303" s="37"/>
      <c r="J1303" s="37"/>
      <c r="K1303" s="37"/>
      <c r="L1303" s="37"/>
    </row>
    <row r="1304" spans="3:12" x14ac:dyDescent="0.15">
      <c r="C1304" s="37"/>
      <c r="E1304" s="37"/>
      <c r="H1304" s="37"/>
      <c r="I1304" s="37"/>
      <c r="J1304" s="37"/>
      <c r="K1304" s="37"/>
      <c r="L1304" s="37"/>
    </row>
    <row r="1305" spans="3:12" x14ac:dyDescent="0.15">
      <c r="C1305" s="37"/>
      <c r="E1305" s="37"/>
      <c r="H1305" s="37"/>
      <c r="I1305" s="37"/>
      <c r="J1305" s="37"/>
      <c r="K1305" s="37"/>
      <c r="L1305" s="37"/>
    </row>
    <row r="1306" spans="3:12" x14ac:dyDescent="0.15">
      <c r="C1306" s="37"/>
      <c r="E1306" s="37"/>
      <c r="H1306" s="37"/>
      <c r="I1306" s="37"/>
      <c r="J1306" s="37"/>
      <c r="K1306" s="37"/>
      <c r="L1306" s="37"/>
    </row>
    <row r="1307" spans="3:12" x14ac:dyDescent="0.15">
      <c r="C1307" s="37"/>
      <c r="E1307" s="37"/>
      <c r="H1307" s="37"/>
      <c r="I1307" s="37"/>
      <c r="J1307" s="37"/>
      <c r="K1307" s="37"/>
      <c r="L1307" s="37"/>
    </row>
    <row r="1308" spans="3:12" x14ac:dyDescent="0.15">
      <c r="C1308" s="37"/>
      <c r="E1308" s="37"/>
      <c r="H1308" s="37"/>
      <c r="I1308" s="37"/>
      <c r="J1308" s="37"/>
      <c r="K1308" s="37"/>
      <c r="L1308" s="37"/>
    </row>
    <row r="1309" spans="3:12" x14ac:dyDescent="0.15">
      <c r="C1309" s="37"/>
      <c r="E1309" s="37"/>
      <c r="H1309" s="37"/>
      <c r="I1309" s="37"/>
      <c r="J1309" s="37"/>
      <c r="K1309" s="37"/>
      <c r="L1309" s="37"/>
    </row>
    <row r="1310" spans="3:12" x14ac:dyDescent="0.15">
      <c r="C1310" s="37"/>
      <c r="E1310" s="37"/>
      <c r="H1310" s="37"/>
      <c r="I1310" s="37"/>
      <c r="J1310" s="37"/>
      <c r="K1310" s="37"/>
      <c r="L1310" s="37"/>
    </row>
    <row r="1311" spans="3:12" x14ac:dyDescent="0.15">
      <c r="C1311" s="37"/>
      <c r="E1311" s="37"/>
      <c r="H1311" s="37"/>
      <c r="I1311" s="37"/>
      <c r="J1311" s="37"/>
      <c r="K1311" s="37"/>
      <c r="L1311" s="37"/>
    </row>
    <row r="1312" spans="3:12" x14ac:dyDescent="0.15">
      <c r="C1312" s="37"/>
      <c r="E1312" s="37"/>
      <c r="H1312" s="37"/>
      <c r="I1312" s="37"/>
      <c r="J1312" s="37"/>
      <c r="K1312" s="37"/>
      <c r="L1312" s="37"/>
    </row>
    <row r="1313" spans="3:12" x14ac:dyDescent="0.15">
      <c r="C1313" s="37"/>
      <c r="E1313" s="37"/>
      <c r="H1313" s="37"/>
      <c r="I1313" s="37"/>
      <c r="J1313" s="37"/>
      <c r="K1313" s="37"/>
      <c r="L1313" s="37"/>
    </row>
    <row r="1314" spans="3:12" x14ac:dyDescent="0.15">
      <c r="C1314" s="37"/>
      <c r="E1314" s="37"/>
      <c r="H1314" s="37"/>
      <c r="I1314" s="37"/>
      <c r="J1314" s="37"/>
      <c r="K1314" s="37"/>
      <c r="L1314" s="37"/>
    </row>
    <row r="1315" spans="3:12" x14ac:dyDescent="0.15">
      <c r="C1315" s="37"/>
      <c r="E1315" s="37"/>
      <c r="H1315" s="37"/>
      <c r="I1315" s="37"/>
      <c r="J1315" s="37"/>
      <c r="K1315" s="37"/>
      <c r="L1315" s="37"/>
    </row>
    <row r="1316" spans="3:12" x14ac:dyDescent="0.15">
      <c r="C1316" s="37"/>
      <c r="E1316" s="37"/>
      <c r="H1316" s="37"/>
      <c r="I1316" s="37"/>
      <c r="J1316" s="37"/>
      <c r="K1316" s="37"/>
      <c r="L1316" s="37"/>
    </row>
    <row r="1317" spans="3:12" x14ac:dyDescent="0.15">
      <c r="C1317" s="37"/>
      <c r="E1317" s="37"/>
      <c r="H1317" s="37"/>
      <c r="I1317" s="37"/>
      <c r="J1317" s="37"/>
      <c r="K1317" s="37"/>
      <c r="L1317" s="37"/>
    </row>
    <row r="1318" spans="3:12" x14ac:dyDescent="0.15">
      <c r="C1318" s="37"/>
      <c r="E1318" s="37"/>
      <c r="H1318" s="37"/>
      <c r="I1318" s="37"/>
      <c r="J1318" s="37"/>
      <c r="K1318" s="37"/>
      <c r="L1318" s="37"/>
    </row>
    <row r="1319" spans="3:12" x14ac:dyDescent="0.15">
      <c r="C1319" s="37"/>
      <c r="E1319" s="37"/>
      <c r="H1319" s="37"/>
      <c r="I1319" s="37"/>
      <c r="J1319" s="37"/>
      <c r="K1319" s="37"/>
      <c r="L1319" s="37"/>
    </row>
    <row r="1320" spans="3:12" x14ac:dyDescent="0.15">
      <c r="C1320" s="37"/>
      <c r="E1320" s="37"/>
      <c r="H1320" s="37"/>
      <c r="I1320" s="37"/>
      <c r="J1320" s="37"/>
      <c r="K1320" s="37"/>
      <c r="L1320" s="37"/>
    </row>
    <row r="1321" spans="3:12" x14ac:dyDescent="0.15">
      <c r="C1321" s="37"/>
      <c r="E1321" s="37"/>
      <c r="H1321" s="37"/>
      <c r="I1321" s="37"/>
      <c r="J1321" s="37"/>
      <c r="K1321" s="37"/>
      <c r="L1321" s="37"/>
    </row>
  </sheetData>
  <mergeCells count="25">
    <mergeCell ref="A1161:E1161"/>
    <mergeCell ref="D68:D69"/>
    <mergeCell ref="I68:I69"/>
    <mergeCell ref="C68:C69"/>
    <mergeCell ref="J68:J69"/>
    <mergeCell ref="B68:B69"/>
    <mergeCell ref="A68:A69"/>
    <mergeCell ref="A1:L1"/>
    <mergeCell ref="F2:G2"/>
    <mergeCell ref="L2:L3"/>
    <mergeCell ref="A2:A3"/>
    <mergeCell ref="B2:B3"/>
    <mergeCell ref="I2:I3"/>
    <mergeCell ref="K2:K3"/>
    <mergeCell ref="J2:J3"/>
    <mergeCell ref="A67:L67"/>
    <mergeCell ref="C2:C3"/>
    <mergeCell ref="D2:D3"/>
    <mergeCell ref="E2:E3"/>
    <mergeCell ref="F68:G68"/>
    <mergeCell ref="H2:H3"/>
    <mergeCell ref="H68:H69"/>
    <mergeCell ref="K68:K69"/>
    <mergeCell ref="L68:L69"/>
    <mergeCell ref="E68:E69"/>
  </mergeCells>
  <phoneticPr fontId="0" type="noConversion"/>
  <pageMargins left="0" right="0" top="0.39370078740157483" bottom="0" header="0" footer="0"/>
  <pageSetup scale="77" fitToHeight="0" orientation="landscape" horizontalDpi="300" verticalDpi="300"/>
  <headerFooter alignWithMargins="0"/>
  <rowBreaks count="3" manualBreakCount="3">
    <brk id="17" max="16383" man="1"/>
    <brk id="390" max="13" man="1"/>
    <brk id="39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9"/>
  <sheetViews>
    <sheetView tabSelected="1" workbookViewId="0">
      <pane xSplit="3" ySplit="3" topLeftCell="D50" activePane="bottomRight" state="frozen"/>
      <selection pane="topRight" activeCell="D1" sqref="D1"/>
      <selection pane="bottomLeft" activeCell="A4" sqref="A4"/>
      <selection pane="bottomRight" activeCell="J51" sqref="J51"/>
    </sheetView>
  </sheetViews>
  <sheetFormatPr baseColWidth="10" defaultRowHeight="13" x14ac:dyDescent="0.15"/>
  <cols>
    <col min="1" max="1" width="6.83203125" customWidth="1"/>
    <col min="2" max="2" width="10.5" customWidth="1"/>
    <col min="3" max="3" width="23.1640625" customWidth="1"/>
    <col min="4" max="4" width="18.83203125" customWidth="1"/>
    <col min="5" max="5" width="19.1640625" customWidth="1"/>
    <col min="6" max="7" width="14.5" customWidth="1"/>
    <col min="8" max="8" width="18.6640625" customWidth="1"/>
    <col min="9" max="9" width="15.33203125" customWidth="1"/>
    <col min="10" max="11" width="16.33203125" customWidth="1"/>
    <col min="12" max="12" width="27" customWidth="1"/>
    <col min="13" max="13" width="15.6640625" customWidth="1"/>
    <col min="14" max="15" width="8.83203125" customWidth="1"/>
    <col min="16" max="16" width="11.5" customWidth="1"/>
    <col min="17" max="256" width="8.83203125" customWidth="1"/>
  </cols>
  <sheetData>
    <row r="1" spans="1:16" s="7" customFormat="1" ht="38.25" customHeight="1" x14ac:dyDescent="0.15">
      <c r="A1" s="265" t="s">
        <v>8437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</row>
    <row r="2" spans="1:16" s="7" customFormat="1" ht="68.25" customHeight="1" x14ac:dyDescent="0.15">
      <c r="A2" s="212" t="s">
        <v>2207</v>
      </c>
      <c r="B2" s="212" t="s">
        <v>2206</v>
      </c>
      <c r="C2" s="2" t="s">
        <v>70</v>
      </c>
      <c r="D2" s="212" t="s">
        <v>71</v>
      </c>
      <c r="E2" s="212" t="s">
        <v>271</v>
      </c>
      <c r="F2" s="212" t="s">
        <v>72</v>
      </c>
      <c r="G2" s="212" t="s">
        <v>2362</v>
      </c>
      <c r="H2" s="212" t="s">
        <v>1960</v>
      </c>
      <c r="I2" s="212" t="s">
        <v>805</v>
      </c>
      <c r="J2" s="212" t="s">
        <v>1961</v>
      </c>
      <c r="K2" s="212" t="s">
        <v>1962</v>
      </c>
      <c r="L2" s="212" t="s">
        <v>1963</v>
      </c>
      <c r="M2" s="2" t="s">
        <v>1350</v>
      </c>
    </row>
    <row r="3" spans="1:16" s="7" customFormat="1" x14ac:dyDescent="0.15">
      <c r="A3" s="267" t="s">
        <v>443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</row>
    <row r="4" spans="1:16" s="7" customFormat="1" ht="54.75" customHeight="1" x14ac:dyDescent="0.15">
      <c r="A4" s="5">
        <v>1</v>
      </c>
      <c r="B4" s="213" t="s">
        <v>706</v>
      </c>
      <c r="C4" s="214" t="s">
        <v>1929</v>
      </c>
      <c r="D4" s="5" t="s">
        <v>6864</v>
      </c>
      <c r="E4" s="5" t="s">
        <v>234</v>
      </c>
      <c r="F4" s="5" t="s">
        <v>235</v>
      </c>
      <c r="G4" s="5"/>
      <c r="H4" s="25">
        <v>81490103.969999999</v>
      </c>
      <c r="I4" s="25">
        <v>53590671.159999996</v>
      </c>
      <c r="J4" s="215">
        <v>108</v>
      </c>
      <c r="K4" s="13" t="s">
        <v>2312</v>
      </c>
      <c r="L4" s="13" t="s">
        <v>9004</v>
      </c>
      <c r="M4" s="214"/>
    </row>
    <row r="5" spans="1:16" s="7" customFormat="1" ht="48" x14ac:dyDescent="0.15">
      <c r="A5" s="13">
        <v>2</v>
      </c>
      <c r="B5" s="13" t="s">
        <v>707</v>
      </c>
      <c r="C5" s="214" t="s">
        <v>1930</v>
      </c>
      <c r="D5" s="214" t="s">
        <v>6865</v>
      </c>
      <c r="E5" s="5" t="s">
        <v>1634</v>
      </c>
      <c r="F5" s="5" t="s">
        <v>1635</v>
      </c>
      <c r="G5" s="214"/>
      <c r="H5" s="39">
        <v>3297946.1</v>
      </c>
      <c r="I5" s="39">
        <v>75833.89</v>
      </c>
      <c r="J5" s="214">
        <v>20</v>
      </c>
      <c r="K5" s="214" t="s">
        <v>757</v>
      </c>
      <c r="L5" s="214" t="s">
        <v>9005</v>
      </c>
      <c r="M5" s="214"/>
    </row>
    <row r="6" spans="1:16" s="7" customFormat="1" ht="48" x14ac:dyDescent="0.15">
      <c r="A6" s="13">
        <v>3</v>
      </c>
      <c r="B6" s="13" t="s">
        <v>2448</v>
      </c>
      <c r="C6" s="13" t="s">
        <v>2445</v>
      </c>
      <c r="D6" s="13" t="s">
        <v>2446</v>
      </c>
      <c r="E6" s="13" t="s">
        <v>2447</v>
      </c>
      <c r="F6" s="216" t="s">
        <v>2449</v>
      </c>
      <c r="G6" s="13"/>
      <c r="H6" s="25">
        <v>3331949.96</v>
      </c>
      <c r="I6" s="217">
        <v>0</v>
      </c>
      <c r="J6" s="13">
        <v>4</v>
      </c>
      <c r="K6" s="13"/>
      <c r="L6" s="212" t="s">
        <v>7008</v>
      </c>
      <c r="M6" s="214"/>
    </row>
    <row r="7" spans="1:16" s="7" customFormat="1" ht="60" x14ac:dyDescent="0.15">
      <c r="A7" s="13">
        <v>4</v>
      </c>
      <c r="B7" s="13" t="s">
        <v>4456</v>
      </c>
      <c r="C7" s="13" t="s">
        <v>4455</v>
      </c>
      <c r="D7" s="13" t="s">
        <v>4477</v>
      </c>
      <c r="E7" s="13" t="s">
        <v>2447</v>
      </c>
      <c r="F7" s="216" t="s">
        <v>4457</v>
      </c>
      <c r="G7" s="13"/>
      <c r="H7" s="25">
        <v>2536780.61</v>
      </c>
      <c r="I7" s="25">
        <v>19401.669999999998</v>
      </c>
      <c r="J7" s="13">
        <v>16</v>
      </c>
      <c r="K7" s="13" t="s">
        <v>4458</v>
      </c>
      <c r="L7" s="13" t="s">
        <v>4459</v>
      </c>
      <c r="M7" s="214"/>
    </row>
    <row r="8" spans="1:16" s="7" customFormat="1" ht="48" x14ac:dyDescent="0.15">
      <c r="A8" s="13">
        <v>5</v>
      </c>
      <c r="B8" s="218" t="s">
        <v>4476</v>
      </c>
      <c r="C8" s="13" t="s">
        <v>4478</v>
      </c>
      <c r="D8" s="13" t="s">
        <v>2446</v>
      </c>
      <c r="E8" s="13" t="s">
        <v>2447</v>
      </c>
      <c r="F8" s="216" t="s">
        <v>4479</v>
      </c>
      <c r="G8" s="13"/>
      <c r="H8" s="25">
        <v>1403584.49</v>
      </c>
      <c r="I8" s="25">
        <v>830724.6</v>
      </c>
      <c r="J8" s="13">
        <v>13</v>
      </c>
      <c r="K8" s="13" t="s">
        <v>4480</v>
      </c>
      <c r="L8" s="13" t="s">
        <v>6464</v>
      </c>
      <c r="M8" s="214"/>
    </row>
    <row r="9" spans="1:16" s="7" customFormat="1" x14ac:dyDescent="0.15">
      <c r="A9" s="22" t="s">
        <v>1334</v>
      </c>
      <c r="B9" s="22"/>
      <c r="C9" s="71"/>
      <c r="D9" s="22"/>
      <c r="E9" s="22"/>
      <c r="F9" s="22"/>
      <c r="G9" s="22"/>
      <c r="H9" s="72"/>
      <c r="I9" s="72"/>
      <c r="J9" s="22"/>
      <c r="K9" s="22"/>
      <c r="L9" s="22"/>
      <c r="M9" s="71"/>
    </row>
    <row r="10" spans="1:16" s="7" customFormat="1" ht="48" x14ac:dyDescent="0.15">
      <c r="A10" s="19">
        <v>1</v>
      </c>
      <c r="B10" s="219" t="s">
        <v>2197</v>
      </c>
      <c r="C10" s="13" t="s">
        <v>7511</v>
      </c>
      <c r="D10" s="13" t="s">
        <v>6886</v>
      </c>
      <c r="E10" s="13" t="s">
        <v>659</v>
      </c>
      <c r="F10" s="13" t="s">
        <v>1052</v>
      </c>
      <c r="G10" s="25">
        <v>37500100</v>
      </c>
      <c r="H10" s="25">
        <v>229655330.59999999</v>
      </c>
      <c r="I10" s="25">
        <v>100419101.86</v>
      </c>
      <c r="J10" s="13">
        <v>63</v>
      </c>
      <c r="K10" s="13" t="s">
        <v>1335</v>
      </c>
      <c r="L10" s="13" t="s">
        <v>9006</v>
      </c>
      <c r="M10" s="13"/>
    </row>
    <row r="11" spans="1:16" s="7" customFormat="1" ht="48" x14ac:dyDescent="0.15">
      <c r="A11" s="19">
        <v>2</v>
      </c>
      <c r="B11" s="19" t="s">
        <v>2198</v>
      </c>
      <c r="C11" s="13" t="s">
        <v>889</v>
      </c>
      <c r="D11" s="13" t="s">
        <v>6866</v>
      </c>
      <c r="E11" s="13" t="s">
        <v>1000</v>
      </c>
      <c r="F11" s="13" t="s">
        <v>1001</v>
      </c>
      <c r="G11" s="25">
        <v>7407700</v>
      </c>
      <c r="H11" s="25">
        <v>3905244.61</v>
      </c>
      <c r="I11" s="25">
        <v>1494194.57</v>
      </c>
      <c r="J11" s="13">
        <v>5</v>
      </c>
      <c r="K11" s="13" t="s">
        <v>890</v>
      </c>
      <c r="L11" s="32" t="s">
        <v>3433</v>
      </c>
      <c r="M11" s="13"/>
    </row>
    <row r="12" spans="1:16" s="7" customFormat="1" ht="84" x14ac:dyDescent="0.15">
      <c r="A12" s="19">
        <v>3</v>
      </c>
      <c r="B12" s="19" t="s">
        <v>2199</v>
      </c>
      <c r="C12" s="13" t="s">
        <v>984</v>
      </c>
      <c r="D12" s="13" t="s">
        <v>985</v>
      </c>
      <c r="E12" s="13" t="s">
        <v>787</v>
      </c>
      <c r="F12" s="13" t="s">
        <v>986</v>
      </c>
      <c r="G12" s="25">
        <v>107287</v>
      </c>
      <c r="H12" s="25">
        <v>1546295</v>
      </c>
      <c r="I12" s="25">
        <v>751515.52</v>
      </c>
      <c r="J12" s="13">
        <v>11</v>
      </c>
      <c r="K12" s="13" t="s">
        <v>987</v>
      </c>
      <c r="L12" s="13" t="s">
        <v>9007</v>
      </c>
      <c r="M12" s="13"/>
    </row>
    <row r="13" spans="1:16" s="7" customFormat="1" x14ac:dyDescent="0.15">
      <c r="A13" s="22" t="s">
        <v>603</v>
      </c>
      <c r="B13" s="22"/>
      <c r="C13" s="19"/>
      <c r="D13" s="22"/>
      <c r="E13" s="19"/>
      <c r="F13" s="19"/>
      <c r="G13" s="19"/>
      <c r="H13" s="72"/>
      <c r="I13" s="72"/>
      <c r="J13" s="19"/>
      <c r="K13" s="19"/>
      <c r="L13" s="19"/>
      <c r="M13" s="19"/>
    </row>
    <row r="14" spans="1:16" s="7" customFormat="1" ht="48" x14ac:dyDescent="0.15">
      <c r="A14" s="19">
        <v>1</v>
      </c>
      <c r="B14" s="19" t="s">
        <v>2200</v>
      </c>
      <c r="C14" s="13" t="s">
        <v>891</v>
      </c>
      <c r="D14" s="13" t="s">
        <v>2261</v>
      </c>
      <c r="E14" s="13" t="s">
        <v>1677</v>
      </c>
      <c r="F14" s="13" t="s">
        <v>1678</v>
      </c>
      <c r="G14" s="13"/>
      <c r="H14" s="25">
        <v>7316063.2000000002</v>
      </c>
      <c r="I14" s="25">
        <v>4199286.78</v>
      </c>
      <c r="J14" s="13">
        <v>47</v>
      </c>
      <c r="K14" s="13" t="s">
        <v>892</v>
      </c>
      <c r="L14" s="13" t="s">
        <v>5285</v>
      </c>
      <c r="M14" s="13"/>
    </row>
    <row r="15" spans="1:16" s="7" customFormat="1" ht="60" x14ac:dyDescent="0.15">
      <c r="A15" s="19">
        <v>2</v>
      </c>
      <c r="B15" s="19" t="s">
        <v>2201</v>
      </c>
      <c r="C15" s="13" t="s">
        <v>6484</v>
      </c>
      <c r="D15" s="13" t="s">
        <v>6867</v>
      </c>
      <c r="E15" s="13" t="s">
        <v>962</v>
      </c>
      <c r="F15" s="13" t="s">
        <v>963</v>
      </c>
      <c r="G15" s="13"/>
      <c r="H15" s="25">
        <v>89012145.730000004</v>
      </c>
      <c r="I15" s="25">
        <v>48334481.420000002</v>
      </c>
      <c r="J15" s="13">
        <v>96</v>
      </c>
      <c r="K15" s="13" t="s">
        <v>73</v>
      </c>
      <c r="L15" s="13" t="s">
        <v>9008</v>
      </c>
      <c r="M15" s="13"/>
      <c r="P15" s="45"/>
    </row>
    <row r="16" spans="1:16" s="7" customFormat="1" ht="60" x14ac:dyDescent="0.15">
      <c r="A16" s="19">
        <v>3</v>
      </c>
      <c r="B16" s="19" t="s">
        <v>151</v>
      </c>
      <c r="C16" s="13" t="s">
        <v>1167</v>
      </c>
      <c r="D16" s="13" t="s">
        <v>1766</v>
      </c>
      <c r="E16" s="13" t="s">
        <v>540</v>
      </c>
      <c r="F16" s="13" t="s">
        <v>1021</v>
      </c>
      <c r="G16" s="13"/>
      <c r="H16" s="25">
        <v>47759555.240000002</v>
      </c>
      <c r="I16" s="25">
        <v>21059200.579999998</v>
      </c>
      <c r="J16" s="13">
        <v>64</v>
      </c>
      <c r="K16" s="13" t="s">
        <v>647</v>
      </c>
      <c r="L16" s="212" t="s">
        <v>9009</v>
      </c>
      <c r="M16" s="13"/>
      <c r="P16" s="45"/>
    </row>
    <row r="17" spans="1:16" s="7" customFormat="1" ht="60" x14ac:dyDescent="0.15">
      <c r="A17" s="19">
        <v>4</v>
      </c>
      <c r="B17" s="19" t="s">
        <v>152</v>
      </c>
      <c r="C17" s="13" t="s">
        <v>1172</v>
      </c>
      <c r="D17" s="13" t="s">
        <v>1767</v>
      </c>
      <c r="E17" s="13" t="s">
        <v>988</v>
      </c>
      <c r="F17" s="13" t="s">
        <v>989</v>
      </c>
      <c r="G17" s="13"/>
      <c r="H17" s="25">
        <v>16761658.640000001</v>
      </c>
      <c r="I17" s="25">
        <v>14796104.630000001</v>
      </c>
      <c r="J17" s="13">
        <v>24</v>
      </c>
      <c r="K17" s="13" t="s">
        <v>648</v>
      </c>
      <c r="L17" s="13" t="s">
        <v>9010</v>
      </c>
      <c r="M17" s="13"/>
      <c r="P17" s="45"/>
    </row>
    <row r="18" spans="1:16" s="7" customFormat="1" ht="60" x14ac:dyDescent="0.15">
      <c r="A18" s="19">
        <v>5</v>
      </c>
      <c r="B18" s="19" t="s">
        <v>153</v>
      </c>
      <c r="C18" s="13" t="s">
        <v>1168</v>
      </c>
      <c r="D18" s="13" t="s">
        <v>6884</v>
      </c>
      <c r="E18" s="13" t="s">
        <v>32</v>
      </c>
      <c r="F18" s="13" t="s">
        <v>33</v>
      </c>
      <c r="G18" s="13"/>
      <c r="H18" s="25">
        <v>72993477.370000005</v>
      </c>
      <c r="I18" s="25">
        <v>16052426.359999999</v>
      </c>
      <c r="J18" s="13">
        <v>70</v>
      </c>
      <c r="K18" s="13" t="s">
        <v>1409</v>
      </c>
      <c r="L18" s="13" t="s">
        <v>9011</v>
      </c>
      <c r="M18" s="13"/>
      <c r="P18" s="46"/>
    </row>
    <row r="19" spans="1:16" s="7" customFormat="1" ht="84" x14ac:dyDescent="0.15">
      <c r="A19" s="19">
        <v>6</v>
      </c>
      <c r="B19" s="19" t="s">
        <v>154</v>
      </c>
      <c r="C19" s="13" t="s">
        <v>1410</v>
      </c>
      <c r="D19" s="13" t="s">
        <v>1768</v>
      </c>
      <c r="E19" s="13" t="s">
        <v>17</v>
      </c>
      <c r="F19" s="13" t="s">
        <v>18</v>
      </c>
      <c r="G19" s="13"/>
      <c r="H19" s="25">
        <v>196383679.49000001</v>
      </c>
      <c r="I19" s="25">
        <v>76059887.950000003</v>
      </c>
      <c r="J19" s="13">
        <v>94</v>
      </c>
      <c r="K19" s="13" t="s">
        <v>1778</v>
      </c>
      <c r="L19" s="13" t="s">
        <v>9012</v>
      </c>
      <c r="M19" s="13"/>
    </row>
    <row r="20" spans="1:16" s="7" customFormat="1" ht="60" x14ac:dyDescent="0.15">
      <c r="A20" s="19">
        <v>7</v>
      </c>
      <c r="B20" s="19" t="s">
        <v>232</v>
      </c>
      <c r="C20" s="13" t="s">
        <v>2130</v>
      </c>
      <c r="D20" s="13" t="s">
        <v>6869</v>
      </c>
      <c r="E20" s="13" t="s">
        <v>2131</v>
      </c>
      <c r="F20" s="13" t="s">
        <v>272</v>
      </c>
      <c r="G20" s="13"/>
      <c r="H20" s="25">
        <v>61989045.409999996</v>
      </c>
      <c r="I20" s="25">
        <v>1913438.76</v>
      </c>
      <c r="J20" s="13">
        <v>78</v>
      </c>
      <c r="K20" s="13" t="s">
        <v>1779</v>
      </c>
      <c r="L20" s="13" t="s">
        <v>9013</v>
      </c>
      <c r="M20" s="13"/>
    </row>
    <row r="21" spans="1:16" s="7" customFormat="1" ht="60" x14ac:dyDescent="0.15">
      <c r="A21" s="19">
        <v>8</v>
      </c>
      <c r="B21" s="19" t="s">
        <v>233</v>
      </c>
      <c r="C21" s="13" t="s">
        <v>552</v>
      </c>
      <c r="D21" s="13" t="s">
        <v>6885</v>
      </c>
      <c r="E21" s="13" t="s">
        <v>1946</v>
      </c>
      <c r="F21" s="13" t="s">
        <v>1947</v>
      </c>
      <c r="G21" s="13"/>
      <c r="H21" s="25">
        <v>44268655.299999997</v>
      </c>
      <c r="I21" s="25">
        <v>6867427.0700000003</v>
      </c>
      <c r="J21" s="13">
        <v>47</v>
      </c>
      <c r="K21" s="13" t="s">
        <v>1077</v>
      </c>
      <c r="L21" s="13" t="s">
        <v>9014</v>
      </c>
      <c r="M21" s="13"/>
    </row>
    <row r="22" spans="1:16" s="7" customFormat="1" ht="60" x14ac:dyDescent="0.15">
      <c r="A22" s="19">
        <v>9</v>
      </c>
      <c r="B22" s="19" t="s">
        <v>236</v>
      </c>
      <c r="C22" s="13" t="s">
        <v>611</v>
      </c>
      <c r="D22" s="13" t="s">
        <v>6868</v>
      </c>
      <c r="E22" s="13" t="s">
        <v>537</v>
      </c>
      <c r="F22" s="13" t="s">
        <v>538</v>
      </c>
      <c r="G22" s="13"/>
      <c r="H22" s="25">
        <v>30959029.440000001</v>
      </c>
      <c r="I22" s="25">
        <v>12337479.91</v>
      </c>
      <c r="J22" s="13">
        <v>24</v>
      </c>
      <c r="K22" s="13" t="s">
        <v>612</v>
      </c>
      <c r="L22" s="13" t="s">
        <v>9015</v>
      </c>
      <c r="M22" s="13"/>
    </row>
    <row r="23" spans="1:16" s="7" customFormat="1" ht="72" x14ac:dyDescent="0.15">
      <c r="A23" s="19">
        <v>10</v>
      </c>
      <c r="B23" s="19" t="s">
        <v>1679</v>
      </c>
      <c r="C23" s="13" t="s">
        <v>237</v>
      </c>
      <c r="D23" s="13" t="s">
        <v>4162</v>
      </c>
      <c r="E23" s="13" t="s">
        <v>1405</v>
      </c>
      <c r="F23" s="13" t="s">
        <v>2108</v>
      </c>
      <c r="G23" s="13"/>
      <c r="H23" s="25">
        <v>17315662.5</v>
      </c>
      <c r="I23" s="25">
        <v>8158426.54</v>
      </c>
      <c r="J23" s="13">
        <v>20</v>
      </c>
      <c r="K23" s="13" t="s">
        <v>1068</v>
      </c>
      <c r="L23" s="13" t="s">
        <v>9016</v>
      </c>
      <c r="M23" s="13"/>
    </row>
    <row r="24" spans="1:16" s="7" customFormat="1" ht="60" x14ac:dyDescent="0.15">
      <c r="A24" s="19">
        <v>11</v>
      </c>
      <c r="B24" s="219" t="s">
        <v>1680</v>
      </c>
      <c r="C24" s="13" t="s">
        <v>1069</v>
      </c>
      <c r="D24" s="13" t="s">
        <v>6870</v>
      </c>
      <c r="E24" s="13" t="s">
        <v>437</v>
      </c>
      <c r="F24" s="13" t="s">
        <v>438</v>
      </c>
      <c r="G24" s="13"/>
      <c r="H24" s="25">
        <v>10993047.050000001</v>
      </c>
      <c r="I24" s="25">
        <v>2942194.83</v>
      </c>
      <c r="J24" s="13">
        <v>24</v>
      </c>
      <c r="K24" s="13" t="s">
        <v>1070</v>
      </c>
      <c r="L24" s="13" t="s">
        <v>9017</v>
      </c>
      <c r="M24" s="13"/>
    </row>
    <row r="25" spans="1:16" s="7" customFormat="1" ht="60" x14ac:dyDescent="0.15">
      <c r="A25" s="19">
        <v>12</v>
      </c>
      <c r="B25" s="19" t="s">
        <v>2326</v>
      </c>
      <c r="C25" s="13" t="s">
        <v>1071</v>
      </c>
      <c r="D25" s="13" t="s">
        <v>6871</v>
      </c>
      <c r="E25" s="13" t="s">
        <v>455</v>
      </c>
      <c r="F25" s="13" t="s">
        <v>456</v>
      </c>
      <c r="G25" s="13"/>
      <c r="H25" s="25">
        <v>30111176.16</v>
      </c>
      <c r="I25" s="25">
        <v>5495577.5800000001</v>
      </c>
      <c r="J25" s="13">
        <v>25</v>
      </c>
      <c r="K25" s="13" t="s">
        <v>1450</v>
      </c>
      <c r="L25" s="13" t="s">
        <v>9018</v>
      </c>
      <c r="M25" s="13"/>
    </row>
    <row r="26" spans="1:16" s="7" customFormat="1" ht="60" x14ac:dyDescent="0.15">
      <c r="A26" s="19">
        <v>13</v>
      </c>
      <c r="B26" s="19" t="s">
        <v>2327</v>
      </c>
      <c r="C26" s="13" t="s">
        <v>1451</v>
      </c>
      <c r="D26" s="13" t="s">
        <v>6872</v>
      </c>
      <c r="E26" s="13" t="s">
        <v>1944</v>
      </c>
      <c r="F26" s="13" t="s">
        <v>2108</v>
      </c>
      <c r="G26" s="13"/>
      <c r="H26" s="21">
        <v>38736094.140000001</v>
      </c>
      <c r="I26" s="21">
        <v>20273744.449999999</v>
      </c>
      <c r="J26" s="13">
        <v>33</v>
      </c>
      <c r="K26" s="13" t="s">
        <v>1353</v>
      </c>
      <c r="L26" s="13" t="s">
        <v>9019</v>
      </c>
      <c r="M26" s="13"/>
    </row>
    <row r="27" spans="1:16" s="7" customFormat="1" ht="60" x14ac:dyDescent="0.15">
      <c r="A27" s="19">
        <v>14</v>
      </c>
      <c r="B27" s="13" t="s">
        <v>2328</v>
      </c>
      <c r="C27" s="13" t="s">
        <v>2107</v>
      </c>
      <c r="D27" s="13" t="s">
        <v>6873</v>
      </c>
      <c r="E27" s="13" t="s">
        <v>2137</v>
      </c>
      <c r="F27" s="13" t="s">
        <v>2138</v>
      </c>
      <c r="G27" s="13"/>
      <c r="H27" s="21">
        <v>46930131.649999999</v>
      </c>
      <c r="I27" s="25">
        <v>12330027.869999999</v>
      </c>
      <c r="J27" s="13">
        <v>50</v>
      </c>
      <c r="K27" s="13" t="s">
        <v>1364</v>
      </c>
      <c r="L27" s="13" t="s">
        <v>9020</v>
      </c>
      <c r="M27" s="13"/>
    </row>
    <row r="28" spans="1:16" s="7" customFormat="1" ht="60" x14ac:dyDescent="0.15">
      <c r="A28" s="19">
        <v>15</v>
      </c>
      <c r="B28" s="13" t="s">
        <v>2329</v>
      </c>
      <c r="C28" s="13" t="s">
        <v>1365</v>
      </c>
      <c r="D28" s="13" t="s">
        <v>6874</v>
      </c>
      <c r="E28" s="13" t="s">
        <v>992</v>
      </c>
      <c r="F28" s="13" t="s">
        <v>993</v>
      </c>
      <c r="G28" s="13"/>
      <c r="H28" s="25">
        <v>16572579.810000001</v>
      </c>
      <c r="I28" s="25">
        <v>7647776.5300000003</v>
      </c>
      <c r="J28" s="13">
        <v>24</v>
      </c>
      <c r="K28" s="13" t="s">
        <v>500</v>
      </c>
      <c r="L28" s="13" t="s">
        <v>9021</v>
      </c>
      <c r="M28" s="13"/>
    </row>
    <row r="29" spans="1:16" s="7" customFormat="1" ht="60" x14ac:dyDescent="0.15">
      <c r="A29" s="19">
        <v>16</v>
      </c>
      <c r="B29" s="13" t="s">
        <v>261</v>
      </c>
      <c r="C29" s="13" t="s">
        <v>2346</v>
      </c>
      <c r="D29" s="13" t="s">
        <v>6883</v>
      </c>
      <c r="E29" s="13" t="s">
        <v>2347</v>
      </c>
      <c r="F29" s="13" t="s">
        <v>2348</v>
      </c>
      <c r="G29" s="13"/>
      <c r="H29" s="25">
        <v>9173012.4800000004</v>
      </c>
      <c r="I29" s="25">
        <v>3385402.6</v>
      </c>
      <c r="J29" s="13">
        <v>24</v>
      </c>
      <c r="K29" s="13" t="s">
        <v>501</v>
      </c>
      <c r="L29" s="13" t="s">
        <v>9022</v>
      </c>
      <c r="M29" s="13"/>
    </row>
    <row r="30" spans="1:16" s="7" customFormat="1" ht="48" x14ac:dyDescent="0.15">
      <c r="A30" s="19">
        <v>17</v>
      </c>
      <c r="B30" s="13" t="s">
        <v>262</v>
      </c>
      <c r="C30" s="13" t="s">
        <v>1081</v>
      </c>
      <c r="D30" s="13" t="s">
        <v>6875</v>
      </c>
      <c r="E30" s="13" t="s">
        <v>1412</v>
      </c>
      <c r="F30" s="13" t="s">
        <v>1203</v>
      </c>
      <c r="G30" s="13"/>
      <c r="H30" s="25">
        <v>8191194.3799999999</v>
      </c>
      <c r="I30" s="25">
        <v>5068250.5999999996</v>
      </c>
      <c r="J30" s="13">
        <v>27</v>
      </c>
      <c r="K30" s="13" t="s">
        <v>1959</v>
      </c>
      <c r="L30" s="13" t="s">
        <v>9023</v>
      </c>
      <c r="M30" s="13"/>
    </row>
    <row r="31" spans="1:16" s="7" customFormat="1" ht="72" x14ac:dyDescent="0.15">
      <c r="A31" s="19">
        <v>18</v>
      </c>
      <c r="B31" s="13" t="s">
        <v>263</v>
      </c>
      <c r="C31" s="13" t="s">
        <v>2222</v>
      </c>
      <c r="D31" s="13" t="s">
        <v>1926</v>
      </c>
      <c r="E31" s="13" t="s">
        <v>1922</v>
      </c>
      <c r="F31" s="13" t="s">
        <v>373</v>
      </c>
      <c r="G31" s="13"/>
      <c r="H31" s="25">
        <v>18685463.100000001</v>
      </c>
      <c r="I31" s="25">
        <v>12424818.93</v>
      </c>
      <c r="J31" s="13">
        <v>53</v>
      </c>
      <c r="K31" s="13" t="s">
        <v>2223</v>
      </c>
      <c r="L31" s="13" t="s">
        <v>9024</v>
      </c>
      <c r="M31" s="13" t="s">
        <v>2224</v>
      </c>
    </row>
    <row r="32" spans="1:16" s="7" customFormat="1" ht="72" x14ac:dyDescent="0.15">
      <c r="A32" s="19">
        <v>19</v>
      </c>
      <c r="B32" s="13" t="s">
        <v>264</v>
      </c>
      <c r="C32" s="13" t="s">
        <v>1540</v>
      </c>
      <c r="D32" s="13" t="s">
        <v>544</v>
      </c>
      <c r="E32" s="13" t="s">
        <v>2139</v>
      </c>
      <c r="F32" s="13" t="s">
        <v>372</v>
      </c>
      <c r="G32" s="13"/>
      <c r="H32" s="25">
        <v>7741417.5</v>
      </c>
      <c r="I32" s="25">
        <v>5059263.12</v>
      </c>
      <c r="J32" s="13">
        <v>33</v>
      </c>
      <c r="K32" s="13" t="s">
        <v>604</v>
      </c>
      <c r="L32" s="13" t="s">
        <v>9025</v>
      </c>
      <c r="M32" s="13"/>
    </row>
    <row r="33" spans="1:13" s="7" customFormat="1" ht="72" x14ac:dyDescent="0.15">
      <c r="A33" s="19">
        <v>20</v>
      </c>
      <c r="B33" s="13" t="s">
        <v>265</v>
      </c>
      <c r="C33" s="13" t="s">
        <v>605</v>
      </c>
      <c r="D33" s="13" t="s">
        <v>6882</v>
      </c>
      <c r="E33" s="13" t="s">
        <v>2220</v>
      </c>
      <c r="F33" s="5" t="s">
        <v>371</v>
      </c>
      <c r="G33" s="13"/>
      <c r="H33" s="25">
        <v>13689006.77</v>
      </c>
      <c r="I33" s="25">
        <v>8758893.2599999998</v>
      </c>
      <c r="J33" s="13">
        <v>44</v>
      </c>
      <c r="K33" s="13" t="s">
        <v>1463</v>
      </c>
      <c r="L33" s="13" t="s">
        <v>9026</v>
      </c>
      <c r="M33" s="13"/>
    </row>
    <row r="34" spans="1:13" s="7" customFormat="1" ht="48" x14ac:dyDescent="0.15">
      <c r="A34" s="19">
        <v>21</v>
      </c>
      <c r="B34" s="13" t="s">
        <v>266</v>
      </c>
      <c r="C34" s="13" t="s">
        <v>517</v>
      </c>
      <c r="D34" s="13" t="s">
        <v>851</v>
      </c>
      <c r="E34" s="13" t="s">
        <v>487</v>
      </c>
      <c r="F34" s="5" t="s">
        <v>370</v>
      </c>
      <c r="G34" s="13"/>
      <c r="H34" s="25">
        <v>26340693</v>
      </c>
      <c r="I34" s="25">
        <v>12458147</v>
      </c>
      <c r="J34" s="13">
        <v>95</v>
      </c>
      <c r="K34" s="13" t="s">
        <v>518</v>
      </c>
      <c r="L34" s="13" t="s">
        <v>9027</v>
      </c>
      <c r="M34" s="13"/>
    </row>
    <row r="35" spans="1:13" s="7" customFormat="1" ht="48" x14ac:dyDescent="0.15">
      <c r="A35" s="19">
        <v>22</v>
      </c>
      <c r="B35" s="13" t="s">
        <v>267</v>
      </c>
      <c r="C35" s="13" t="s">
        <v>519</v>
      </c>
      <c r="D35" s="13" t="s">
        <v>1665</v>
      </c>
      <c r="E35" s="13" t="s">
        <v>1666</v>
      </c>
      <c r="F35" s="13" t="s">
        <v>1667</v>
      </c>
      <c r="G35" s="13"/>
      <c r="H35" s="25">
        <v>84587287.870000005</v>
      </c>
      <c r="I35" s="25">
        <v>43262121.82</v>
      </c>
      <c r="J35" s="13">
        <v>110</v>
      </c>
      <c r="K35" s="13" t="s">
        <v>2008</v>
      </c>
      <c r="L35" s="13" t="s">
        <v>9028</v>
      </c>
      <c r="M35" s="13"/>
    </row>
    <row r="36" spans="1:13" s="7" customFormat="1" ht="84" x14ac:dyDescent="0.15">
      <c r="A36" s="19">
        <v>23</v>
      </c>
      <c r="B36" s="13" t="s">
        <v>268</v>
      </c>
      <c r="C36" s="13" t="s">
        <v>864</v>
      </c>
      <c r="D36" s="13" t="s">
        <v>6876</v>
      </c>
      <c r="E36" s="13" t="s">
        <v>129</v>
      </c>
      <c r="F36" s="13" t="s">
        <v>1275</v>
      </c>
      <c r="G36" s="13"/>
      <c r="H36" s="25">
        <v>5944480.0800000001</v>
      </c>
      <c r="I36" s="25">
        <v>2818131.52</v>
      </c>
      <c r="J36" s="13">
        <v>27.5</v>
      </c>
      <c r="K36" s="13" t="s">
        <v>1618</v>
      </c>
      <c r="L36" s="13" t="s">
        <v>9029</v>
      </c>
      <c r="M36" s="13"/>
    </row>
    <row r="37" spans="1:13" s="7" customFormat="1" ht="48" x14ac:dyDescent="0.15">
      <c r="A37" s="19">
        <v>24</v>
      </c>
      <c r="B37" s="13" t="s">
        <v>269</v>
      </c>
      <c r="C37" s="13" t="s">
        <v>1619</v>
      </c>
      <c r="D37" s="13" t="s">
        <v>6877</v>
      </c>
      <c r="E37" s="13" t="s">
        <v>1155</v>
      </c>
      <c r="F37" s="13" t="s">
        <v>497</v>
      </c>
      <c r="G37" s="13"/>
      <c r="H37" s="25">
        <v>20165116.690000001</v>
      </c>
      <c r="I37" s="25">
        <v>5188776.82</v>
      </c>
      <c r="J37" s="13">
        <v>42</v>
      </c>
      <c r="K37" s="13" t="s">
        <v>717</v>
      </c>
      <c r="L37" s="13" t="s">
        <v>9030</v>
      </c>
      <c r="M37" s="13"/>
    </row>
    <row r="38" spans="1:13" s="7" customFormat="1" ht="72" x14ac:dyDescent="0.15">
      <c r="A38" s="19">
        <v>25</v>
      </c>
      <c r="B38" s="13" t="s">
        <v>270</v>
      </c>
      <c r="C38" s="13" t="s">
        <v>1036</v>
      </c>
      <c r="D38" s="13" t="s">
        <v>6878</v>
      </c>
      <c r="E38" s="13" t="s">
        <v>1037</v>
      </c>
      <c r="F38" s="13" t="s">
        <v>959</v>
      </c>
      <c r="G38" s="13"/>
      <c r="H38" s="25">
        <v>40747757.390000001</v>
      </c>
      <c r="I38" s="25">
        <v>33302795.93</v>
      </c>
      <c r="J38" s="13">
        <v>48</v>
      </c>
      <c r="K38" s="13" t="s">
        <v>5485</v>
      </c>
      <c r="L38" s="13" t="s">
        <v>9031</v>
      </c>
      <c r="M38" s="13"/>
    </row>
    <row r="39" spans="1:13" s="7" customFormat="1" ht="60" x14ac:dyDescent="0.15">
      <c r="A39" s="19">
        <v>26</v>
      </c>
      <c r="B39" s="13" t="s">
        <v>273</v>
      </c>
      <c r="C39" s="13" t="s">
        <v>735</v>
      </c>
      <c r="D39" s="13" t="s">
        <v>6879</v>
      </c>
      <c r="E39" s="13" t="s">
        <v>598</v>
      </c>
      <c r="F39" s="13" t="s">
        <v>499</v>
      </c>
      <c r="G39" s="13"/>
      <c r="H39" s="25">
        <v>6331570.8300000001</v>
      </c>
      <c r="I39" s="25">
        <v>1374292.58</v>
      </c>
      <c r="J39" s="13">
        <v>27</v>
      </c>
      <c r="K39" s="13" t="s">
        <v>2208</v>
      </c>
      <c r="L39" s="13" t="s">
        <v>3549</v>
      </c>
      <c r="M39" s="13"/>
    </row>
    <row r="40" spans="1:13" s="7" customFormat="1" ht="49" x14ac:dyDescent="0.15">
      <c r="A40" s="19">
        <v>27</v>
      </c>
      <c r="B40" s="13" t="s">
        <v>274</v>
      </c>
      <c r="C40" s="13" t="s">
        <v>2262</v>
      </c>
      <c r="D40" s="13" t="s">
        <v>6880</v>
      </c>
      <c r="E40" s="13" t="s">
        <v>1091</v>
      </c>
      <c r="F40" s="13" t="s">
        <v>3436</v>
      </c>
      <c r="G40" s="13"/>
      <c r="H40" s="25">
        <v>7902605.75</v>
      </c>
      <c r="I40" s="25">
        <v>1240580.8999999999</v>
      </c>
      <c r="J40" s="13">
        <v>19</v>
      </c>
      <c r="K40" s="13" t="s">
        <v>2263</v>
      </c>
      <c r="L40" s="13" t="s">
        <v>4104</v>
      </c>
      <c r="M40" s="13"/>
    </row>
    <row r="41" spans="1:13" s="7" customFormat="1" ht="72" x14ac:dyDescent="0.15">
      <c r="A41" s="19">
        <v>28</v>
      </c>
      <c r="B41" s="220" t="s">
        <v>275</v>
      </c>
      <c r="C41" s="13" t="s">
        <v>1500</v>
      </c>
      <c r="D41" s="13" t="s">
        <v>1501</v>
      </c>
      <c r="E41" s="13" t="s">
        <v>1502</v>
      </c>
      <c r="F41" s="13" t="s">
        <v>1202</v>
      </c>
      <c r="G41" s="13"/>
      <c r="H41" s="25">
        <v>15536692.09</v>
      </c>
      <c r="I41" s="25">
        <v>83261.240000000005</v>
      </c>
      <c r="J41" s="13">
        <v>42</v>
      </c>
      <c r="K41" s="13" t="s">
        <v>2264</v>
      </c>
      <c r="L41" s="13" t="s">
        <v>9032</v>
      </c>
      <c r="M41" s="13"/>
    </row>
    <row r="42" spans="1:13" s="7" customFormat="1" ht="72" x14ac:dyDescent="0.15">
      <c r="A42" s="19">
        <v>29</v>
      </c>
      <c r="B42" s="13" t="s">
        <v>276</v>
      </c>
      <c r="C42" s="13" t="s">
        <v>2265</v>
      </c>
      <c r="D42" s="13" t="s">
        <v>13</v>
      </c>
      <c r="E42" s="13" t="s">
        <v>301</v>
      </c>
      <c r="F42" s="13" t="s">
        <v>855</v>
      </c>
      <c r="G42" s="13"/>
      <c r="H42" s="25">
        <v>10486716.85</v>
      </c>
      <c r="I42" s="25">
        <v>2058385.11</v>
      </c>
      <c r="J42" s="13">
        <v>17</v>
      </c>
      <c r="K42" s="13" t="s">
        <v>2266</v>
      </c>
      <c r="L42" s="13" t="s">
        <v>9033</v>
      </c>
      <c r="M42" s="13"/>
    </row>
    <row r="43" spans="1:13" s="7" customFormat="1" ht="60" x14ac:dyDescent="0.15">
      <c r="A43" s="19">
        <v>30</v>
      </c>
      <c r="B43" s="13" t="s">
        <v>277</v>
      </c>
      <c r="C43" s="13" t="s">
        <v>2267</v>
      </c>
      <c r="D43" s="13" t="s">
        <v>4988</v>
      </c>
      <c r="E43" s="13" t="s">
        <v>657</v>
      </c>
      <c r="F43" s="13" t="s">
        <v>856</v>
      </c>
      <c r="G43" s="13"/>
      <c r="H43" s="25">
        <v>17908096.739999998</v>
      </c>
      <c r="I43" s="25">
        <v>1077458.31</v>
      </c>
      <c r="J43" s="13">
        <v>25</v>
      </c>
      <c r="K43" s="13" t="s">
        <v>2268</v>
      </c>
      <c r="L43" s="13" t="s">
        <v>9034</v>
      </c>
      <c r="M43" s="13"/>
    </row>
    <row r="44" spans="1:13" s="7" customFormat="1" ht="48" x14ac:dyDescent="0.15">
      <c r="A44" s="19">
        <v>31</v>
      </c>
      <c r="B44" s="13" t="s">
        <v>818</v>
      </c>
      <c r="C44" s="13" t="s">
        <v>5557</v>
      </c>
      <c r="D44" s="13" t="s">
        <v>4990</v>
      </c>
      <c r="E44" s="13" t="s">
        <v>2196</v>
      </c>
      <c r="F44" s="13" t="s">
        <v>5554</v>
      </c>
      <c r="G44" s="13"/>
      <c r="H44" s="25">
        <v>271301660.06999999</v>
      </c>
      <c r="I44" s="25">
        <v>230335225.56999999</v>
      </c>
      <c r="J44" s="13">
        <v>60</v>
      </c>
      <c r="K44" s="13" t="s">
        <v>2269</v>
      </c>
      <c r="L44" s="13" t="s">
        <v>7515</v>
      </c>
      <c r="M44" s="13"/>
    </row>
    <row r="45" spans="1:13" s="7" customFormat="1" ht="72" x14ac:dyDescent="0.15">
      <c r="A45" s="19">
        <v>32</v>
      </c>
      <c r="B45" s="13" t="s">
        <v>819</v>
      </c>
      <c r="C45" s="13" t="s">
        <v>1889</v>
      </c>
      <c r="D45" s="13" t="s">
        <v>4989</v>
      </c>
      <c r="E45" s="13" t="s">
        <v>2319</v>
      </c>
      <c r="F45" s="13" t="s">
        <v>498</v>
      </c>
      <c r="G45" s="13"/>
      <c r="H45" s="25">
        <v>7262448.6600000001</v>
      </c>
      <c r="I45" s="25">
        <v>828213.24</v>
      </c>
      <c r="J45" s="13">
        <v>36</v>
      </c>
      <c r="K45" s="13" t="s">
        <v>2153</v>
      </c>
      <c r="L45" s="13" t="s">
        <v>9035</v>
      </c>
      <c r="M45" s="13"/>
    </row>
    <row r="46" spans="1:13" s="7" customFormat="1" ht="60" x14ac:dyDescent="0.15">
      <c r="A46" s="19">
        <v>33</v>
      </c>
      <c r="B46" s="13" t="s">
        <v>820</v>
      </c>
      <c r="C46" s="214" t="s">
        <v>999</v>
      </c>
      <c r="D46" s="5" t="s">
        <v>486</v>
      </c>
      <c r="E46" s="5" t="s">
        <v>774</v>
      </c>
      <c r="F46" s="5" t="s">
        <v>775</v>
      </c>
      <c r="G46" s="5"/>
      <c r="H46" s="21">
        <v>1086285.33</v>
      </c>
      <c r="I46" s="221">
        <v>0</v>
      </c>
      <c r="J46" s="13">
        <v>8</v>
      </c>
      <c r="K46" s="13" t="s">
        <v>2444</v>
      </c>
      <c r="L46" s="13" t="s">
        <v>9036</v>
      </c>
      <c r="M46" s="13"/>
    </row>
    <row r="47" spans="1:13" s="7" customFormat="1" x14ac:dyDescent="0.15">
      <c r="A47" s="22" t="s">
        <v>2311</v>
      </c>
      <c r="B47" s="22"/>
      <c r="C47" s="19"/>
      <c r="D47" s="19"/>
      <c r="E47" s="19"/>
      <c r="F47" s="19"/>
      <c r="G47" s="19"/>
      <c r="H47" s="72"/>
      <c r="I47" s="72"/>
      <c r="J47" s="19"/>
      <c r="K47" s="19"/>
      <c r="L47" s="19"/>
      <c r="M47" s="19"/>
    </row>
    <row r="48" spans="1:13" s="7" customFormat="1" ht="72" x14ac:dyDescent="0.15">
      <c r="A48" s="19">
        <v>1</v>
      </c>
      <c r="B48" s="19" t="s">
        <v>2330</v>
      </c>
      <c r="C48" s="13" t="s">
        <v>613</v>
      </c>
      <c r="D48" s="13" t="s">
        <v>766</v>
      </c>
      <c r="E48" s="13" t="s">
        <v>1101</v>
      </c>
      <c r="F48" s="216" t="s">
        <v>1357</v>
      </c>
      <c r="G48" s="13"/>
      <c r="H48" s="25">
        <v>11467905.68</v>
      </c>
      <c r="I48" s="25">
        <v>6828475.2599999998</v>
      </c>
      <c r="J48" s="13">
        <v>45</v>
      </c>
      <c r="K48" s="13" t="s">
        <v>1941</v>
      </c>
      <c r="L48" s="13" t="s">
        <v>6467</v>
      </c>
      <c r="M48" s="13"/>
    </row>
    <row r="49" spans="1:13" s="7" customFormat="1" ht="60" x14ac:dyDescent="0.15">
      <c r="A49" s="13">
        <v>2</v>
      </c>
      <c r="B49" s="13" t="s">
        <v>2331</v>
      </c>
      <c r="C49" s="13" t="s">
        <v>5535</v>
      </c>
      <c r="D49" s="13" t="s">
        <v>766</v>
      </c>
      <c r="E49" s="13" t="s">
        <v>1280</v>
      </c>
      <c r="F49" s="216" t="s">
        <v>1358</v>
      </c>
      <c r="G49" s="13"/>
      <c r="H49" s="25">
        <v>5497967.5999999996</v>
      </c>
      <c r="I49" s="25">
        <v>1045226.43</v>
      </c>
      <c r="J49" s="13">
        <v>6</v>
      </c>
      <c r="K49" s="13" t="s">
        <v>432</v>
      </c>
      <c r="L49" s="13" t="s">
        <v>2494</v>
      </c>
      <c r="M49" s="13"/>
    </row>
    <row r="50" spans="1:13" s="7" customFormat="1" ht="60" x14ac:dyDescent="0.15">
      <c r="A50" s="13">
        <v>3</v>
      </c>
      <c r="B50" s="13" t="s">
        <v>2332</v>
      </c>
      <c r="C50" s="13" t="s">
        <v>430</v>
      </c>
      <c r="D50" s="13" t="s">
        <v>3812</v>
      </c>
      <c r="E50" s="13" t="s">
        <v>1182</v>
      </c>
      <c r="F50" s="216" t="s">
        <v>1359</v>
      </c>
      <c r="G50" s="13"/>
      <c r="H50" s="25">
        <v>1727258.31</v>
      </c>
      <c r="I50" s="25">
        <v>293664.73</v>
      </c>
      <c r="J50" s="13">
        <v>5</v>
      </c>
      <c r="K50" s="13" t="s">
        <v>431</v>
      </c>
      <c r="L50" s="13" t="s">
        <v>3435</v>
      </c>
      <c r="M50" s="13"/>
    </row>
    <row r="51" spans="1:13" s="7" customFormat="1" ht="48" x14ac:dyDescent="0.15">
      <c r="A51" s="13">
        <v>4</v>
      </c>
      <c r="B51" s="13" t="s">
        <v>2333</v>
      </c>
      <c r="C51" s="13" t="s">
        <v>5632</v>
      </c>
      <c r="D51" s="13" t="s">
        <v>6881</v>
      </c>
      <c r="E51" s="13" t="s">
        <v>1181</v>
      </c>
      <c r="F51" s="216" t="s">
        <v>1360</v>
      </c>
      <c r="G51" s="13"/>
      <c r="H51" s="25">
        <v>11583057.83</v>
      </c>
      <c r="I51" s="25">
        <v>873043.61</v>
      </c>
      <c r="J51" s="13">
        <v>24</v>
      </c>
      <c r="K51" s="13" t="s">
        <v>433</v>
      </c>
      <c r="L51" s="13" t="s">
        <v>6465</v>
      </c>
      <c r="M51" s="13"/>
    </row>
    <row r="52" spans="1:13" s="7" customFormat="1" ht="60" x14ac:dyDescent="0.15">
      <c r="A52" s="13">
        <v>5</v>
      </c>
      <c r="B52" s="13" t="s">
        <v>2334</v>
      </c>
      <c r="C52" s="13" t="s">
        <v>6463</v>
      </c>
      <c r="D52" s="13" t="s">
        <v>259</v>
      </c>
      <c r="E52" s="13" t="s">
        <v>1769</v>
      </c>
      <c r="F52" s="216" t="s">
        <v>1361</v>
      </c>
      <c r="G52" s="13"/>
      <c r="H52" s="25">
        <v>1926138.27</v>
      </c>
      <c r="I52" s="25">
        <v>382780.42</v>
      </c>
      <c r="J52" s="13">
        <v>7</v>
      </c>
      <c r="K52" s="13" t="s">
        <v>8686</v>
      </c>
      <c r="L52" s="13" t="s">
        <v>2495</v>
      </c>
      <c r="M52" s="13"/>
    </row>
    <row r="53" spans="1:13" s="7" customFormat="1" ht="72" x14ac:dyDescent="0.15">
      <c r="A53" s="13">
        <v>6</v>
      </c>
      <c r="B53" s="13" t="s">
        <v>2335</v>
      </c>
      <c r="C53" s="13" t="s">
        <v>5533</v>
      </c>
      <c r="D53" s="13" t="s">
        <v>1466</v>
      </c>
      <c r="E53" s="13" t="s">
        <v>1764</v>
      </c>
      <c r="F53" s="216" t="s">
        <v>1362</v>
      </c>
      <c r="G53" s="13"/>
      <c r="H53" s="25">
        <v>17237239.879999999</v>
      </c>
      <c r="I53" s="25">
        <v>2637755.94</v>
      </c>
      <c r="J53" s="13">
        <v>25</v>
      </c>
      <c r="K53" s="13" t="s">
        <v>1949</v>
      </c>
      <c r="L53" s="13" t="s">
        <v>9037</v>
      </c>
      <c r="M53" s="13"/>
    </row>
    <row r="54" spans="1:13" s="7" customFormat="1" ht="48" x14ac:dyDescent="0.15">
      <c r="A54" s="13">
        <v>7</v>
      </c>
      <c r="B54" s="13" t="s">
        <v>260</v>
      </c>
      <c r="C54" s="13" t="s">
        <v>5530</v>
      </c>
      <c r="D54" s="13" t="s">
        <v>1467</v>
      </c>
      <c r="E54" s="13" t="s">
        <v>788</v>
      </c>
      <c r="F54" s="216" t="s">
        <v>1363</v>
      </c>
      <c r="G54" s="13"/>
      <c r="H54" s="25">
        <v>12471881.41</v>
      </c>
      <c r="I54" s="25">
        <v>4013327.7</v>
      </c>
      <c r="J54" s="13">
        <v>47</v>
      </c>
      <c r="K54" s="13" t="s">
        <v>1950</v>
      </c>
      <c r="L54" s="13" t="s">
        <v>3434</v>
      </c>
      <c r="M54" s="13"/>
    </row>
    <row r="55" spans="1:13" s="7" customFormat="1" x14ac:dyDescent="0.15">
      <c r="H55" s="44"/>
      <c r="I55" s="44"/>
    </row>
    <row r="56" spans="1:13" s="7" customFormat="1" x14ac:dyDescent="0.15"/>
    <row r="57" spans="1:13" x14ac:dyDescent="0.15">
      <c r="H57" s="3"/>
    </row>
    <row r="67" spans="10:10" x14ac:dyDescent="0.15">
      <c r="J67" s="1"/>
    </row>
    <row r="68" spans="10:10" x14ac:dyDescent="0.15">
      <c r="J68" s="1"/>
    </row>
    <row r="69" spans="10:10" x14ac:dyDescent="0.15">
      <c r="J69" s="1"/>
    </row>
  </sheetData>
  <mergeCells count="2">
    <mergeCell ref="A1:M1"/>
    <mergeCell ref="A3:M3"/>
  </mergeCells>
  <phoneticPr fontId="0" type="noConversion"/>
  <hyperlinks>
    <hyperlink ref="L11" r:id="rId1"/>
  </hyperlinks>
  <pageMargins left="0.19685039370078741" right="0.19685039370078741" top="0.19685039370078741" bottom="0.19685039370078741" header="0.11811023622047245" footer="0.19685039370078741"/>
  <pageSetup paperSize="9" scale="67" fitToHeight="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НЕДВИЖИМОЕ ИМУЩ. 01.01.2021 </vt:lpstr>
      <vt:lpstr>2. ДВИЖИМОЕ ИМУЩ.на 01.01.2021</vt:lpstr>
      <vt:lpstr>РАЗДЕЛ 3 учреждения и предприят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Microsoft Office User</cp:lastModifiedBy>
  <cp:lastPrinted>2021-03-29T09:43:02Z</cp:lastPrinted>
  <dcterms:created xsi:type="dcterms:W3CDTF">1996-10-08T23:32:33Z</dcterms:created>
  <dcterms:modified xsi:type="dcterms:W3CDTF">2021-03-31T21:47:43Z</dcterms:modified>
</cp:coreProperties>
</file>