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20" yWindow="-120" windowWidth="20730" windowHeight="11760"/>
  </bookViews>
  <sheets>
    <sheet name="2024" sheetId="1" r:id="rId1"/>
  </sheets>
  <definedNames>
    <definedName name="_xlnm.Print_Area" localSheetId="0">'2024'!$A$1:$E$32</definedName>
  </definedNames>
  <calcPr calcId="125725"/>
</workbook>
</file>

<file path=xl/calcChain.xml><?xml version="1.0" encoding="utf-8"?>
<calcChain xmlns="http://schemas.openxmlformats.org/spreadsheetml/2006/main">
  <c r="C10" i="1"/>
  <c r="C13"/>
  <c r="C15"/>
  <c r="C20"/>
  <c r="C23"/>
  <c r="C25"/>
  <c r="E24"/>
  <c r="E23" s="1"/>
  <c r="E19"/>
  <c r="D23"/>
  <c r="D15"/>
  <c r="E32"/>
  <c r="E27"/>
  <c r="E28"/>
  <c r="E29"/>
  <c r="E30"/>
  <c r="E31"/>
  <c r="E26"/>
  <c r="E22"/>
  <c r="E21"/>
  <c r="E20" s="1"/>
  <c r="E17"/>
  <c r="E18"/>
  <c r="E16"/>
  <c r="E14"/>
  <c r="E13" s="1"/>
  <c r="E12"/>
  <c r="E11"/>
  <c r="D25"/>
  <c r="D20"/>
  <c r="D13"/>
  <c r="D10"/>
  <c r="D9" l="1"/>
  <c r="D8" s="1"/>
  <c r="D7" s="1"/>
  <c r="C9"/>
  <c r="C8" s="1"/>
  <c r="C7" s="1"/>
  <c r="E25"/>
  <c r="E15"/>
  <c r="E10"/>
  <c r="E9" l="1"/>
  <c r="E8" s="1"/>
  <c r="E7" s="1"/>
</calcChain>
</file>

<file path=xl/sharedStrings.xml><?xml version="1.0" encoding="utf-8"?>
<sst xmlns="http://schemas.openxmlformats.org/spreadsheetml/2006/main" count="59" uniqueCount="59">
  <si>
    <t>Наименование источника доходов</t>
  </si>
  <si>
    <t>ДОХОДЫ ВСЕГО</t>
  </si>
  <si>
    <t>Государственная пошлина</t>
  </si>
  <si>
    <t>Доходы от использования имущества, находящегося в государственной и муниципальной собственности</t>
  </si>
  <si>
    <t>Платежи при пользовании природными ресурсами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</si>
  <si>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</si>
  <si>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</si>
  <si>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Штрафы, санкции, возмещение ущерба</t>
  </si>
  <si>
    <t>Прочие неналоговые доходы</t>
  </si>
  <si>
    <t>БЕЗВОЗМЕЗДНЫЕ ПОСТУПЛЕНИЯ</t>
  </si>
  <si>
    <t>Налог на доходы физических лиц</t>
  </si>
  <si>
    <t>Налоги на прибыль, доходы, всего, в том числе</t>
  </si>
  <si>
    <t>( рублей)</t>
  </si>
  <si>
    <t xml:space="preserve">НЕНАЛОГОВЫЕ ДОХОДЫ   </t>
  </si>
  <si>
    <t xml:space="preserve">НАЛОГОВЫЕ ДОХОДЫ   </t>
  </si>
  <si>
    <t xml:space="preserve">НАЛОГОВЫЕ И НЕНАЛОГОВЫЕ ДОХОДЫ </t>
  </si>
  <si>
    <t>Налоги на товары (работы, услуги), реализуемые на территории Российской Федерации, в том числе</t>
  </si>
  <si>
    <t>Акцизы по подакцизным товарам (продукции), производимым на территории Российской Федерации</t>
  </si>
  <si>
    <t>Код бюджетной классификации Российской Федерации</t>
  </si>
  <si>
    <t>000 1 00 00000 00 0000 000</t>
  </si>
  <si>
    <t>000 1 01 00000 00 0000 000</t>
  </si>
  <si>
    <t>000 1 01 02000 00 0000 110</t>
  </si>
  <si>
    <t>000 1 03 00000 00 0000 000</t>
  </si>
  <si>
    <t>000 1 03 02000 00 0000 110</t>
  </si>
  <si>
    <t>000 1 08 00000 00 0000 000</t>
  </si>
  <si>
    <t>000 1 11 00000 00 0000 000</t>
  </si>
  <si>
    <t>000 1 12 00000 00 0000 000</t>
  </si>
  <si>
    <t>000 1 13 00000 00 0000 000</t>
  </si>
  <si>
    <t>000 1 14 00000 00 0000 000</t>
  </si>
  <si>
    <t>000 1 16 00000 00 0000 000</t>
  </si>
  <si>
    <t>000 1 17 00000 00 0000 000</t>
  </si>
  <si>
    <t>000 2 00 00000 00 0000 000</t>
  </si>
  <si>
    <t>Налоги на совокупный доход всего, в том числе</t>
  </si>
  <si>
    <t>Единый налог, взимаемый в связи с применением упрощенной системы налогообложения</t>
  </si>
  <si>
    <t>Единый налог на вмененный доход</t>
  </si>
  <si>
    <t>Единый сельскохозяйственный налог</t>
  </si>
  <si>
    <t>Единый налог, взимаемый в связи с применением патентной системы налогообложения</t>
  </si>
  <si>
    <t>000 1 05 00000 00 0000 000</t>
  </si>
  <si>
    <t>000 1 05 01000 00 0000 110</t>
  </si>
  <si>
    <t>000 1 05 02000 00 0000 110</t>
  </si>
  <si>
    <t>000 1 05 03000 00 0000 110</t>
  </si>
  <si>
    <t>000 1 05 04000 00 0000 110</t>
  </si>
  <si>
    <t>Налог на прибыль</t>
  </si>
  <si>
    <t>000 1 01 01000 00 0000 110</t>
  </si>
  <si>
    <t>Налоги на имущество</t>
  </si>
  <si>
    <t>Налог на имущество организаций</t>
  </si>
  <si>
    <t>000 1 06 02000 00 0000 110</t>
  </si>
  <si>
    <t>000 1 06 00000 00 0000 000</t>
  </si>
  <si>
    <t>Поправки (+,-)</t>
  </si>
  <si>
    <t xml:space="preserve">Приложение   № 1 </t>
  </si>
  <si>
    <t>Задолженность и перерасчёты по отмененным налогам, сборам и иным обязательным платежам</t>
  </si>
  <si>
    <t>000 1 09 00000 00 0000 000</t>
  </si>
  <si>
    <t>Прочие налоги и сборы (по отмененным местным налогам и сборам)</t>
  </si>
  <si>
    <t>000 1 09 07000 00 0000 000</t>
  </si>
  <si>
    <t>План доходов в соответствии с уточненной бюджетной росписью доходов</t>
  </si>
  <si>
    <t xml:space="preserve">к решению Малоярославецкого Районного Собрания депутатов муниципального района "Малоярославецкий район" "О внесении изменений в решение Малоярославецкого Районного Собрания депутатов от 20.12.2023 № 104 "О бюджете муниципального района "Малоярославецкий район" на 2024 год и плановый период 2025 и 2026 годов"                                                                                                                                         </t>
  </si>
  <si>
    <t xml:space="preserve"> ПОСТУПЛЕНИЯ ДОХОДОВ БЮДЖЕТА МУНИЦИПАЛЬНОГО РАЙОНА "МАЛОЯРОСЛАВЕЦКИЙ РАЙОН" ПО КОДАМ КЛАССИФИКАЦИИ ДОХОДОВ БЮДЖЕТОВ БЮДЖЕТНОЙ СИСТЕМЫ РОССИЙСКОЙ ФЕДЕРАЦИИ НА 2024 ГОД </t>
  </si>
  <si>
    <t>План доходов в соответствии с Решением Малоярославецкого Районного Собрания депутатов от 20.12.2023 № 104 (ред. от 21.05.2024 № 32)</t>
  </si>
  <si>
    <t>от 20.08.2024 № 43</t>
  </si>
</sst>
</file>

<file path=xl/styles.xml><?xml version="1.0" encoding="utf-8"?>
<styleSheet xmlns="http://schemas.openxmlformats.org/spreadsheetml/2006/main">
  <numFmts count="3">
    <numFmt numFmtId="43" formatCode="_-* #,##0.00\ _₽_-;\-* #,##0.00\ _₽_-;_-* &quot;-&quot;??\ _₽_-;_-@_-"/>
    <numFmt numFmtId="164" formatCode="_-* #,##0.00_р_._-;\-* #,##0.00_р_._-;_-* &quot;-&quot;??_р_._-;_-@_-"/>
    <numFmt numFmtId="165" formatCode="#,##0.0000000"/>
  </numFmts>
  <fonts count="12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13"/>
      <color indexed="8"/>
      <name val="Times New Roman"/>
      <family val="1"/>
      <charset val="204"/>
    </font>
    <font>
      <sz val="13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5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9">
    <xf numFmtId="0" fontId="0" fillId="0" borderId="0" xfId="0"/>
    <xf numFmtId="0" fontId="4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8" fillId="0" borderId="0" xfId="0" applyFont="1" applyAlignment="1">
      <alignment horizontal="right" vertical="center"/>
    </xf>
    <xf numFmtId="49" fontId="9" fillId="0" borderId="1" xfId="0" applyNumberFormat="1" applyFont="1" applyBorder="1" applyAlignment="1">
      <alignment horizontal="center"/>
    </xf>
    <xf numFmtId="49" fontId="10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wrapText="1"/>
    </xf>
    <xf numFmtId="0" fontId="7" fillId="0" borderId="1" xfId="0" applyFont="1" applyBorder="1" applyAlignment="1">
      <alignment horizontal="right" wrapText="1"/>
    </xf>
    <xf numFmtId="164" fontId="7" fillId="0" borderId="1" xfId="0" applyNumberFormat="1" applyFont="1" applyBorder="1" applyAlignment="1">
      <alignment horizontal="right" wrapText="1"/>
    </xf>
    <xf numFmtId="0" fontId="5" fillId="0" borderId="1" xfId="0" applyFont="1" applyBorder="1" applyAlignment="1">
      <alignment wrapText="1"/>
    </xf>
    <xf numFmtId="164" fontId="5" fillId="0" borderId="1" xfId="1" applyFont="1" applyFill="1" applyBorder="1" applyAlignment="1">
      <alignment horizontal="right" wrapText="1"/>
    </xf>
    <xf numFmtId="164" fontId="5" fillId="0" borderId="1" xfId="1" applyFont="1" applyBorder="1" applyAlignment="1">
      <alignment horizontal="right" wrapText="1"/>
    </xf>
    <xf numFmtId="0" fontId="6" fillId="0" borderId="1" xfId="0" applyFont="1" applyBorder="1" applyAlignment="1">
      <alignment wrapText="1"/>
    </xf>
    <xf numFmtId="164" fontId="6" fillId="0" borderId="1" xfId="1" applyFont="1" applyBorder="1" applyAlignment="1">
      <alignment horizontal="right" wrapText="1"/>
    </xf>
    <xf numFmtId="164" fontId="6" fillId="0" borderId="1" xfId="1" applyFont="1" applyFill="1" applyBorder="1" applyAlignment="1">
      <alignment horizontal="right" wrapText="1"/>
    </xf>
    <xf numFmtId="164" fontId="6" fillId="2" borderId="1" xfId="1" applyFont="1" applyFill="1" applyBorder="1" applyAlignment="1">
      <alignment horizontal="right" wrapText="1"/>
    </xf>
    <xf numFmtId="164" fontId="5" fillId="2" borderId="1" xfId="1" applyFont="1" applyFill="1" applyBorder="1" applyAlignment="1">
      <alignment horizontal="right" wrapText="1"/>
    </xf>
    <xf numFmtId="0" fontId="4" fillId="0" borderId="0" xfId="0" applyFont="1" applyAlignment="1">
      <alignment horizontal="left" vertical="center" wrapText="1"/>
    </xf>
    <xf numFmtId="0" fontId="8" fillId="0" borderId="0" xfId="0" applyFont="1"/>
    <xf numFmtId="0" fontId="11" fillId="0" borderId="0" xfId="0" applyFont="1" applyAlignment="1">
      <alignment horizontal="right"/>
    </xf>
    <xf numFmtId="43" fontId="0" fillId="0" borderId="0" xfId="0" applyNumberFormat="1"/>
    <xf numFmtId="4" fontId="0" fillId="0" borderId="0" xfId="0" applyNumberFormat="1"/>
    <xf numFmtId="164" fontId="5" fillId="3" borderId="1" xfId="1" applyFont="1" applyFill="1" applyBorder="1" applyAlignment="1">
      <alignment horizontal="right" wrapText="1"/>
    </xf>
    <xf numFmtId="164" fontId="6" fillId="3" borderId="1" xfId="1" applyFont="1" applyFill="1" applyBorder="1" applyAlignment="1">
      <alignment horizontal="right" wrapText="1"/>
    </xf>
    <xf numFmtId="165" fontId="0" fillId="0" borderId="0" xfId="0" applyNumberFormat="1"/>
    <xf numFmtId="0" fontId="7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32"/>
  <sheetViews>
    <sheetView tabSelected="1" zoomScale="80" zoomScaleNormal="80" workbookViewId="0">
      <selection activeCell="H4" sqref="H4"/>
    </sheetView>
  </sheetViews>
  <sheetFormatPr defaultRowHeight="15"/>
  <cols>
    <col min="1" max="1" width="69.28515625" customWidth="1"/>
    <col min="2" max="2" width="36.42578125" customWidth="1"/>
    <col min="3" max="3" width="25.28515625" customWidth="1"/>
    <col min="4" max="4" width="22.140625" customWidth="1"/>
    <col min="5" max="5" width="27" customWidth="1"/>
    <col min="6" max="6" width="13.85546875" bestFit="1" customWidth="1"/>
    <col min="8" max="8" width="18.28515625" bestFit="1" customWidth="1"/>
    <col min="9" max="9" width="12.42578125" customWidth="1"/>
    <col min="11" max="11" width="16.42578125" bestFit="1" customWidth="1"/>
  </cols>
  <sheetData>
    <row r="1" spans="1:11">
      <c r="B1" s="19"/>
      <c r="C1" s="28" t="s">
        <v>49</v>
      </c>
      <c r="D1" s="28"/>
      <c r="E1" s="28"/>
    </row>
    <row r="2" spans="1:11" ht="81" customHeight="1">
      <c r="A2" s="2"/>
      <c r="B2" s="1"/>
      <c r="C2" s="27" t="s">
        <v>55</v>
      </c>
      <c r="D2" s="27"/>
      <c r="E2" s="27"/>
    </row>
    <row r="3" spans="1:11" ht="18.75" customHeight="1">
      <c r="A3" s="2"/>
      <c r="B3" s="18"/>
      <c r="C3" s="27" t="s">
        <v>58</v>
      </c>
      <c r="D3" s="27"/>
      <c r="E3" s="27"/>
    </row>
    <row r="4" spans="1:11" ht="92.25" customHeight="1">
      <c r="A4" s="26" t="s">
        <v>56</v>
      </c>
      <c r="B4" s="26"/>
      <c r="C4" s="26"/>
      <c r="D4" s="26"/>
      <c r="E4" s="26"/>
    </row>
    <row r="5" spans="1:11" ht="21" customHeight="1">
      <c r="C5" s="3"/>
      <c r="E5" s="20" t="s">
        <v>12</v>
      </c>
    </row>
    <row r="6" spans="1:11" ht="152.25" customHeight="1">
      <c r="A6" s="6" t="s">
        <v>0</v>
      </c>
      <c r="B6" s="6" t="s">
        <v>18</v>
      </c>
      <c r="C6" s="6" t="s">
        <v>57</v>
      </c>
      <c r="D6" s="6" t="s">
        <v>48</v>
      </c>
      <c r="E6" s="6" t="s">
        <v>54</v>
      </c>
    </row>
    <row r="7" spans="1:11" ht="23.25" customHeight="1">
      <c r="A7" s="7" t="s">
        <v>1</v>
      </c>
      <c r="B7" s="8"/>
      <c r="C7" s="9">
        <f>C8+C32</f>
        <v>2452351062.8000002</v>
      </c>
      <c r="D7" s="9">
        <f>D8+D32</f>
        <v>107419673.34</v>
      </c>
      <c r="E7" s="9">
        <f>E8+E32</f>
        <v>2559770736.1399999</v>
      </c>
      <c r="H7" s="21"/>
      <c r="I7" s="22"/>
    </row>
    <row r="8" spans="1:11" ht="22.15" customHeight="1">
      <c r="A8" s="10" t="s">
        <v>15</v>
      </c>
      <c r="B8" s="5" t="s">
        <v>19</v>
      </c>
      <c r="C8" s="11">
        <f>C9+C25</f>
        <v>613584886.93000007</v>
      </c>
      <c r="D8" s="11">
        <f>D9+D25</f>
        <v>45093772.549999997</v>
      </c>
      <c r="E8" s="11">
        <f>E9+E25</f>
        <v>658678659.4799999</v>
      </c>
    </row>
    <row r="9" spans="1:11" ht="22.9" customHeight="1">
      <c r="A9" s="10" t="s">
        <v>14</v>
      </c>
      <c r="B9" s="4"/>
      <c r="C9" s="12">
        <f>C10+C13+C15+C22+C20+C23</f>
        <v>564893408.18000007</v>
      </c>
      <c r="D9" s="12">
        <f>D10+D13+D15+D22+D20+D23</f>
        <v>45000000</v>
      </c>
      <c r="E9" s="12">
        <f>E10+E13+E15+E22+E20+E23</f>
        <v>609893408.17999995</v>
      </c>
    </row>
    <row r="10" spans="1:11" ht="19.149999999999999" customHeight="1">
      <c r="A10" s="10" t="s">
        <v>11</v>
      </c>
      <c r="B10" s="5" t="s">
        <v>20</v>
      </c>
      <c r="C10" s="12">
        <f>C12+C11</f>
        <v>390828823</v>
      </c>
      <c r="D10" s="12">
        <f>D12+D11</f>
        <v>45000000</v>
      </c>
      <c r="E10" s="12">
        <f>E12+E11</f>
        <v>435828823</v>
      </c>
    </row>
    <row r="11" spans="1:11" ht="19.149999999999999" customHeight="1">
      <c r="A11" s="13" t="s">
        <v>42</v>
      </c>
      <c r="B11" s="4" t="s">
        <v>43</v>
      </c>
      <c r="C11" s="24">
        <v>9244995</v>
      </c>
      <c r="D11" s="14"/>
      <c r="E11" s="14">
        <f>C11+D11</f>
        <v>9244995</v>
      </c>
    </row>
    <row r="12" spans="1:11" ht="21" customHeight="1">
      <c r="A12" s="13" t="s">
        <v>10</v>
      </c>
      <c r="B12" s="4" t="s">
        <v>21</v>
      </c>
      <c r="C12" s="24">
        <v>381583828</v>
      </c>
      <c r="D12" s="15">
        <v>45000000</v>
      </c>
      <c r="E12" s="14">
        <f>C12+D12</f>
        <v>426583828</v>
      </c>
    </row>
    <row r="13" spans="1:11" ht="41.45" customHeight="1">
      <c r="A13" s="10" t="s">
        <v>16</v>
      </c>
      <c r="B13" s="5" t="s">
        <v>22</v>
      </c>
      <c r="C13" s="11">
        <f>C14</f>
        <v>37461974.380000003</v>
      </c>
      <c r="D13" s="11">
        <f>D14</f>
        <v>0</v>
      </c>
      <c r="E13" s="11">
        <f>E14</f>
        <v>37461974.380000003</v>
      </c>
      <c r="K13" s="25"/>
    </row>
    <row r="14" spans="1:11" ht="41.45" customHeight="1">
      <c r="A14" s="13" t="s">
        <v>17</v>
      </c>
      <c r="B14" s="4" t="s">
        <v>23</v>
      </c>
      <c r="C14" s="24">
        <v>37461974.380000003</v>
      </c>
      <c r="D14" s="15"/>
      <c r="E14" s="15">
        <f>C14+D14</f>
        <v>37461974.380000003</v>
      </c>
    </row>
    <row r="15" spans="1:11" ht="19.899999999999999" customHeight="1">
      <c r="A15" s="10" t="s">
        <v>32</v>
      </c>
      <c r="B15" s="5" t="s">
        <v>37</v>
      </c>
      <c r="C15" s="12">
        <f>C16+C17+C18+C19</f>
        <v>102794261.8</v>
      </c>
      <c r="D15" s="12">
        <f>D16+D17+D18+D19</f>
        <v>0</v>
      </c>
      <c r="E15" s="12">
        <f>E16+E17+E18+E19</f>
        <v>102794261.8</v>
      </c>
    </row>
    <row r="16" spans="1:11" ht="37.5">
      <c r="A16" s="13" t="s">
        <v>33</v>
      </c>
      <c r="B16" s="4" t="s">
        <v>38</v>
      </c>
      <c r="C16" s="24">
        <v>89549558.799999997</v>
      </c>
      <c r="D16" s="14">
        <v>0</v>
      </c>
      <c r="E16" s="14">
        <f>C16+D16</f>
        <v>89549558.799999997</v>
      </c>
    </row>
    <row r="17" spans="1:5" ht="18.600000000000001" customHeight="1">
      <c r="A17" s="13" t="s">
        <v>34</v>
      </c>
      <c r="B17" s="4" t="s">
        <v>39</v>
      </c>
      <c r="C17" s="24">
        <v>0</v>
      </c>
      <c r="D17" s="14">
        <v>0</v>
      </c>
      <c r="E17" s="14">
        <f>C17+D17</f>
        <v>0</v>
      </c>
    </row>
    <row r="18" spans="1:5" ht="18.600000000000001" customHeight="1">
      <c r="A18" s="13" t="s">
        <v>35</v>
      </c>
      <c r="B18" s="4" t="s">
        <v>40</v>
      </c>
      <c r="C18" s="24">
        <v>267000</v>
      </c>
      <c r="D18" s="14"/>
      <c r="E18" s="14">
        <f>C18+D18</f>
        <v>267000</v>
      </c>
    </row>
    <row r="19" spans="1:5" ht="37.5">
      <c r="A19" s="13" t="s">
        <v>36</v>
      </c>
      <c r="B19" s="4" t="s">
        <v>41</v>
      </c>
      <c r="C19" s="24">
        <v>12977703</v>
      </c>
      <c r="D19" s="14"/>
      <c r="E19" s="14">
        <f>C19+D19</f>
        <v>12977703</v>
      </c>
    </row>
    <row r="20" spans="1:5" ht="19.899999999999999" customHeight="1">
      <c r="A20" s="10" t="s">
        <v>44</v>
      </c>
      <c r="B20" s="5" t="s">
        <v>47</v>
      </c>
      <c r="C20" s="12">
        <f>C21</f>
        <v>23792822</v>
      </c>
      <c r="D20" s="12">
        <f>D21</f>
        <v>0</v>
      </c>
      <c r="E20" s="12">
        <f>E21</f>
        <v>23792822</v>
      </c>
    </row>
    <row r="21" spans="1:5" ht="19.899999999999999" customHeight="1">
      <c r="A21" s="13" t="s">
        <v>45</v>
      </c>
      <c r="B21" s="4" t="s">
        <v>46</v>
      </c>
      <c r="C21" s="24">
        <v>23792822</v>
      </c>
      <c r="D21" s="14"/>
      <c r="E21" s="14">
        <f>C21+D21</f>
        <v>23792822</v>
      </c>
    </row>
    <row r="22" spans="1:5" ht="18.75">
      <c r="A22" s="10" t="s">
        <v>2</v>
      </c>
      <c r="B22" s="5" t="s">
        <v>24</v>
      </c>
      <c r="C22" s="23">
        <v>10015527</v>
      </c>
      <c r="D22" s="12"/>
      <c r="E22" s="12">
        <f>C22+D22</f>
        <v>10015527</v>
      </c>
    </row>
    <row r="23" spans="1:5" ht="37.5">
      <c r="A23" s="10" t="s">
        <v>50</v>
      </c>
      <c r="B23" s="5" t="s">
        <v>51</v>
      </c>
      <c r="C23" s="12">
        <f>C24</f>
        <v>0</v>
      </c>
      <c r="D23" s="12">
        <f>D24</f>
        <v>0</v>
      </c>
      <c r="E23" s="12">
        <f>E24</f>
        <v>0</v>
      </c>
    </row>
    <row r="24" spans="1:5" ht="37.5">
      <c r="A24" s="13" t="s">
        <v>52</v>
      </c>
      <c r="B24" s="4" t="s">
        <v>53</v>
      </c>
      <c r="C24" s="14">
        <v>0</v>
      </c>
      <c r="D24" s="14"/>
      <c r="E24" s="14">
        <f>C24+D24</f>
        <v>0</v>
      </c>
    </row>
    <row r="25" spans="1:5" ht="20.45" customHeight="1">
      <c r="A25" s="10" t="s">
        <v>13</v>
      </c>
      <c r="B25" s="4"/>
      <c r="C25" s="12">
        <f>C26+C27+C28+C29+C30+C31</f>
        <v>48691478.75</v>
      </c>
      <c r="D25" s="12">
        <f>D26+D27+D28+D29+D30+D31</f>
        <v>93772.55</v>
      </c>
      <c r="E25" s="12">
        <f>E26+E27+E28+E29+E30+E31</f>
        <v>48785251.299999997</v>
      </c>
    </row>
    <row r="26" spans="1:5" ht="38.450000000000003" customHeight="1">
      <c r="A26" s="13" t="s">
        <v>3</v>
      </c>
      <c r="B26" s="4" t="s">
        <v>25</v>
      </c>
      <c r="C26" s="24">
        <v>11534272.75</v>
      </c>
      <c r="D26" s="16"/>
      <c r="E26" s="16">
        <f t="shared" ref="E26:E32" si="0">C26+D26</f>
        <v>11534272.75</v>
      </c>
    </row>
    <row r="27" spans="1:5" ht="23.45" customHeight="1">
      <c r="A27" s="13" t="s">
        <v>4</v>
      </c>
      <c r="B27" s="4" t="s">
        <v>26</v>
      </c>
      <c r="C27" s="24">
        <v>2650000</v>
      </c>
      <c r="D27" s="14"/>
      <c r="E27" s="16">
        <f t="shared" si="0"/>
        <v>2650000</v>
      </c>
    </row>
    <row r="28" spans="1:5" ht="37.5">
      <c r="A28" s="13" t="s">
        <v>5</v>
      </c>
      <c r="B28" s="4" t="s">
        <v>27</v>
      </c>
      <c r="C28" s="24">
        <v>22340000</v>
      </c>
      <c r="D28" s="14"/>
      <c r="E28" s="16">
        <f t="shared" si="0"/>
        <v>22340000</v>
      </c>
    </row>
    <row r="29" spans="1:5" ht="44.25" customHeight="1">
      <c r="A29" s="13" t="s">
        <v>6</v>
      </c>
      <c r="B29" s="4" t="s">
        <v>28</v>
      </c>
      <c r="C29" s="24">
        <v>10067206</v>
      </c>
      <c r="D29" s="16"/>
      <c r="E29" s="16">
        <f t="shared" si="0"/>
        <v>10067206</v>
      </c>
    </row>
    <row r="30" spans="1:5" ht="22.9" customHeight="1">
      <c r="A30" s="13" t="s">
        <v>7</v>
      </c>
      <c r="B30" s="4" t="s">
        <v>29</v>
      </c>
      <c r="C30" s="24">
        <v>2100000</v>
      </c>
      <c r="D30" s="14"/>
      <c r="E30" s="16">
        <f t="shared" si="0"/>
        <v>2100000</v>
      </c>
    </row>
    <row r="31" spans="1:5" ht="21.6" customHeight="1">
      <c r="A31" s="13" t="s">
        <v>8</v>
      </c>
      <c r="B31" s="4" t="s">
        <v>30</v>
      </c>
      <c r="C31" s="24"/>
      <c r="D31" s="14">
        <v>93772.55</v>
      </c>
      <c r="E31" s="16">
        <f t="shared" si="0"/>
        <v>93772.55</v>
      </c>
    </row>
    <row r="32" spans="1:5" ht="30.6" customHeight="1">
      <c r="A32" s="10" t="s">
        <v>9</v>
      </c>
      <c r="B32" s="5" t="s">
        <v>31</v>
      </c>
      <c r="C32" s="23">
        <v>1838766175.8699999</v>
      </c>
      <c r="D32" s="17">
        <v>62325900.789999999</v>
      </c>
      <c r="E32" s="17">
        <f t="shared" si="0"/>
        <v>1901092076.6599998</v>
      </c>
    </row>
  </sheetData>
  <mergeCells count="4">
    <mergeCell ref="A4:E4"/>
    <mergeCell ref="C2:E2"/>
    <mergeCell ref="C1:E1"/>
    <mergeCell ref="C3:E3"/>
  </mergeCells>
  <phoneticPr fontId="0" type="noConversion"/>
  <printOptions horizontalCentered="1"/>
  <pageMargins left="0.43307086614173229" right="0.23622047244094491" top="0.74803149606299213" bottom="0.35433070866141736" header="0.51181102362204722" footer="0.31496062992125984"/>
  <pageSetup paperSize="9" scale="53" firstPageNumber="18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2024</vt:lpstr>
      <vt:lpstr>'2024'!Область_печати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Milov A.Y.</dc:creator>
  <cp:lastModifiedBy>1</cp:lastModifiedBy>
  <cp:lastPrinted>2024-08-06T12:06:37Z</cp:lastPrinted>
  <dcterms:created xsi:type="dcterms:W3CDTF">2017-10-23T09:06:05Z</dcterms:created>
  <dcterms:modified xsi:type="dcterms:W3CDTF">2024-08-20T13:20:03Z</dcterms:modified>
</cp:coreProperties>
</file>